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TARGAPOINT-master\TAR-client-files\ZBO - zbornica\2020-09-07-tablica-za-analizu-ispita\"/>
    </mc:Choice>
  </mc:AlternateContent>
  <xr:revisionPtr revIDLastSave="0" documentId="13_ncr:1_{8EA25234-17F7-4C2A-A87E-1AB27DBEA9B8}" xr6:coauthVersionLast="45" xr6:coauthVersionMax="45" xr10:uidLastSave="{00000000-0000-0000-0000-000000000000}"/>
  <bookViews>
    <workbookView xWindow="-98" yWindow="-98" windowWidth="28996" windowHeight="15945" tabRatio="401" xr2:uid="{00000000-000D-0000-FFFF-FFFF00000000}"/>
  </bookViews>
  <sheets>
    <sheet name="Tabela bodova" sheetId="4" r:id="rId1"/>
  </sheets>
  <calcPr calcId="181029"/>
  <fileRecoveryPr autoRecover="0"/>
</workbook>
</file>

<file path=xl/calcChain.xml><?xml version="1.0" encoding="utf-8"?>
<calcChain xmlns="http://schemas.openxmlformats.org/spreadsheetml/2006/main">
  <c r="AC33" i="4" l="1"/>
  <c r="AF33" i="4" s="1"/>
  <c r="AC32" i="4"/>
  <c r="AF32" i="4" s="1"/>
  <c r="AC31" i="4"/>
  <c r="AF31" i="4" s="1"/>
  <c r="AC30" i="4"/>
  <c r="AC29" i="4"/>
  <c r="AF29" i="4" s="1"/>
  <c r="AC28" i="4"/>
  <c r="AF28" i="4" s="1"/>
  <c r="AC27" i="4"/>
  <c r="AF27" i="4" s="1"/>
  <c r="AC26" i="4"/>
  <c r="AF26" i="4" s="1"/>
  <c r="AC25" i="4"/>
  <c r="AF25" i="4" s="1"/>
  <c r="AC24" i="4"/>
  <c r="AF24" i="4" s="1"/>
  <c r="AC23" i="4"/>
  <c r="AF23" i="4" s="1"/>
  <c r="AC22" i="4"/>
  <c r="AF22" i="4" s="1"/>
  <c r="AC21" i="4"/>
  <c r="AF21" i="4" s="1"/>
  <c r="AC20" i="4"/>
  <c r="AF20" i="4" s="1"/>
  <c r="AC19" i="4"/>
  <c r="AC18" i="4"/>
  <c r="AF18" i="4" s="1"/>
  <c r="AC17" i="4"/>
  <c r="AF17" i="4" s="1"/>
  <c r="AC16" i="4"/>
  <c r="AF16" i="4" s="1"/>
  <c r="AC15" i="4"/>
  <c r="AF15" i="4" s="1"/>
  <c r="AC14" i="4"/>
  <c r="AF14" i="4" s="1"/>
  <c r="AC13" i="4"/>
  <c r="AF13" i="4" s="1"/>
  <c r="AC12" i="4"/>
  <c r="AF12" i="4" s="1"/>
  <c r="AC11" i="4"/>
  <c r="AF11" i="4" s="1"/>
  <c r="AC10" i="4"/>
  <c r="AF10" i="4" s="1"/>
  <c r="AC9" i="4"/>
  <c r="AF9" i="4" s="1"/>
  <c r="AC8" i="4"/>
  <c r="AC7" i="4"/>
  <c r="AF7" i="4" s="1"/>
  <c r="AD32" i="4" l="1"/>
  <c r="AE32" i="4" s="1"/>
  <c r="AD10" i="4"/>
  <c r="AE10" i="4" s="1"/>
  <c r="AD14" i="4"/>
  <c r="AE14" i="4" s="1"/>
  <c r="AD24" i="4"/>
  <c r="AE24" i="4" s="1"/>
  <c r="AD28" i="4"/>
  <c r="AE28" i="4" s="1"/>
  <c r="AD12" i="4"/>
  <c r="AE12" i="4" s="1"/>
  <c r="AD16" i="4"/>
  <c r="AE16" i="4" s="1"/>
  <c r="AD20" i="4"/>
  <c r="AE20" i="4" s="1"/>
  <c r="AD22" i="4"/>
  <c r="AE22" i="4" s="1"/>
  <c r="AD26" i="4"/>
  <c r="AE26" i="4" s="1"/>
  <c r="AD7" i="4"/>
  <c r="AD11" i="4"/>
  <c r="AE11" i="4" s="1"/>
  <c r="AD13" i="4"/>
  <c r="AE13" i="4" s="1"/>
  <c r="AD15" i="4"/>
  <c r="AE15" i="4" s="1"/>
  <c r="AD17" i="4"/>
  <c r="AE17" i="4" s="1"/>
  <c r="AD21" i="4"/>
  <c r="AE21" i="4" s="1"/>
  <c r="AD25" i="4"/>
  <c r="AE25" i="4" s="1"/>
  <c r="AD27" i="4"/>
  <c r="AE27" i="4" s="1"/>
  <c r="AD29" i="4"/>
  <c r="AE29" i="4" s="1"/>
  <c r="AD31" i="4"/>
  <c r="AE31" i="4" s="1"/>
  <c r="AD9" i="4"/>
  <c r="AE9" i="4" s="1"/>
  <c r="AE7" i="4" l="1"/>
  <c r="L40" i="4" l="1"/>
  <c r="M40" i="4"/>
  <c r="N40" i="4"/>
  <c r="O40" i="4"/>
  <c r="AC38" i="4"/>
  <c r="AK13" i="4" s="1"/>
  <c r="AC34" i="4"/>
  <c r="AF34" i="4" s="1"/>
  <c r="K40" i="4"/>
  <c r="K39" i="4"/>
  <c r="L39" i="4"/>
  <c r="M39" i="4"/>
  <c r="K46" i="4"/>
  <c r="K45" i="4"/>
  <c r="L46" i="4"/>
  <c r="L45" i="4"/>
  <c r="M46" i="4"/>
  <c r="M45" i="4"/>
  <c r="K52" i="4"/>
  <c r="K51" i="4"/>
  <c r="L52" i="4"/>
  <c r="L51" i="4"/>
  <c r="M52" i="4"/>
  <c r="M51" i="4"/>
  <c r="D40" i="4"/>
  <c r="D39" i="4"/>
  <c r="E40" i="4"/>
  <c r="E39" i="4"/>
  <c r="AC50" i="4"/>
  <c r="AM9" i="4" s="1"/>
  <c r="AC44" i="4"/>
  <c r="AL12" i="4" s="1"/>
  <c r="E46" i="4"/>
  <c r="E45" i="4"/>
  <c r="E52" i="4"/>
  <c r="E51" i="4"/>
  <c r="E56" i="4"/>
  <c r="F40" i="4"/>
  <c r="F39" i="4"/>
  <c r="F46" i="4"/>
  <c r="F45" i="4"/>
  <c r="F52" i="4"/>
  <c r="F51" i="4"/>
  <c r="F56" i="4"/>
  <c r="G40" i="4"/>
  <c r="G39" i="4"/>
  <c r="G46" i="4"/>
  <c r="G45" i="4"/>
  <c r="G52" i="4"/>
  <c r="G51" i="4"/>
  <c r="G56" i="4"/>
  <c r="H40" i="4"/>
  <c r="H39" i="4"/>
  <c r="H46" i="4"/>
  <c r="H45" i="4"/>
  <c r="H52" i="4"/>
  <c r="H51" i="4"/>
  <c r="H56" i="4"/>
  <c r="I40" i="4"/>
  <c r="I39" i="4"/>
  <c r="I46" i="4"/>
  <c r="I45" i="4"/>
  <c r="I52" i="4"/>
  <c r="I51" i="4"/>
  <c r="I56" i="4"/>
  <c r="J40" i="4"/>
  <c r="J39" i="4"/>
  <c r="J46" i="4"/>
  <c r="J45" i="4"/>
  <c r="J52" i="4"/>
  <c r="J51" i="4"/>
  <c r="J56" i="4"/>
  <c r="K56" i="4"/>
  <c r="L56" i="4"/>
  <c r="M56" i="4"/>
  <c r="N39" i="4"/>
  <c r="N46" i="4"/>
  <c r="N45" i="4"/>
  <c r="N52" i="4"/>
  <c r="N51" i="4"/>
  <c r="N56" i="4"/>
  <c r="O39" i="4"/>
  <c r="O46" i="4"/>
  <c r="O45" i="4"/>
  <c r="O52" i="4"/>
  <c r="O51" i="4"/>
  <c r="O56" i="4"/>
  <c r="P40" i="4"/>
  <c r="P39" i="4"/>
  <c r="P46" i="4"/>
  <c r="P45" i="4"/>
  <c r="P52" i="4"/>
  <c r="P51" i="4"/>
  <c r="P56" i="4"/>
  <c r="Q40" i="4"/>
  <c r="Q39" i="4"/>
  <c r="Q46" i="4"/>
  <c r="Q45" i="4"/>
  <c r="Q52" i="4"/>
  <c r="Q51" i="4"/>
  <c r="Q56" i="4"/>
  <c r="R40" i="4"/>
  <c r="R39" i="4"/>
  <c r="R46" i="4"/>
  <c r="R45" i="4"/>
  <c r="R52" i="4"/>
  <c r="R51" i="4"/>
  <c r="R56" i="4"/>
  <c r="S40" i="4"/>
  <c r="S39" i="4"/>
  <c r="S46" i="4"/>
  <c r="S45" i="4"/>
  <c r="S52" i="4"/>
  <c r="S51" i="4"/>
  <c r="S56" i="4"/>
  <c r="T40" i="4"/>
  <c r="T39" i="4"/>
  <c r="T46" i="4"/>
  <c r="T45" i="4"/>
  <c r="T52" i="4"/>
  <c r="T51" i="4"/>
  <c r="T56" i="4"/>
  <c r="U40" i="4"/>
  <c r="U39" i="4"/>
  <c r="U46" i="4"/>
  <c r="U45" i="4"/>
  <c r="U52" i="4"/>
  <c r="U51" i="4"/>
  <c r="U56" i="4"/>
  <c r="V40" i="4"/>
  <c r="V39" i="4"/>
  <c r="V46" i="4"/>
  <c r="V45" i="4"/>
  <c r="V52" i="4"/>
  <c r="V51" i="4"/>
  <c r="V56" i="4"/>
  <c r="W40" i="4"/>
  <c r="W39" i="4"/>
  <c r="W46" i="4"/>
  <c r="W45" i="4"/>
  <c r="W52" i="4"/>
  <c r="W51" i="4"/>
  <c r="W56" i="4"/>
  <c r="X40" i="4"/>
  <c r="X39" i="4"/>
  <c r="X46" i="4"/>
  <c r="X45" i="4"/>
  <c r="X52" i="4"/>
  <c r="X51" i="4"/>
  <c r="X56" i="4"/>
  <c r="Y40" i="4"/>
  <c r="Y39" i="4"/>
  <c r="Y46" i="4"/>
  <c r="Y45" i="4"/>
  <c r="Y52" i="4"/>
  <c r="Y51" i="4"/>
  <c r="Y56" i="4"/>
  <c r="Z40" i="4"/>
  <c r="Z39" i="4"/>
  <c r="Z46" i="4"/>
  <c r="Z45" i="4"/>
  <c r="Z52" i="4"/>
  <c r="Z51" i="4"/>
  <c r="Z56" i="4"/>
  <c r="AA40" i="4"/>
  <c r="AA39" i="4"/>
  <c r="AA46" i="4"/>
  <c r="AA45" i="4"/>
  <c r="AA52" i="4"/>
  <c r="AA51" i="4"/>
  <c r="AA56" i="4"/>
  <c r="AB40" i="4"/>
  <c r="AB39" i="4"/>
  <c r="AB46" i="4"/>
  <c r="AB45" i="4"/>
  <c r="AB52" i="4"/>
  <c r="AB51" i="4"/>
  <c r="AB56" i="4"/>
  <c r="D46" i="4"/>
  <c r="D45" i="4"/>
  <c r="D52" i="4"/>
  <c r="D51" i="4"/>
  <c r="D56" i="4"/>
  <c r="M41" i="4" l="1"/>
  <c r="N41" i="4"/>
  <c r="L41" i="4"/>
  <c r="AB47" i="4"/>
  <c r="AA47" i="4"/>
  <c r="J41" i="4"/>
  <c r="AB53" i="4"/>
  <c r="S41" i="4"/>
  <c r="H41" i="4"/>
  <c r="H47" i="4"/>
  <c r="O53" i="4"/>
  <c r="Q53" i="4"/>
  <c r="O47" i="4"/>
  <c r="I41" i="4"/>
  <c r="E53" i="4"/>
  <c r="AA53" i="4"/>
  <c r="X41" i="4"/>
  <c r="W41" i="4"/>
  <c r="R47" i="4"/>
  <c r="F47" i="4"/>
  <c r="M53" i="4"/>
  <c r="S47" i="4"/>
  <c r="Q41" i="4"/>
  <c r="I53" i="4"/>
  <c r="G47" i="4"/>
  <c r="K47" i="4"/>
  <c r="AB41" i="4"/>
  <c r="AA41" i="4"/>
  <c r="J47" i="4"/>
  <c r="Z47" i="4"/>
  <c r="T53" i="4"/>
  <c r="Y53" i="4"/>
  <c r="Y41" i="4"/>
  <c r="U53" i="4"/>
  <c r="P41" i="4"/>
  <c r="H53" i="4"/>
  <c r="G53" i="4"/>
  <c r="F53" i="4"/>
  <c r="K41" i="4"/>
  <c r="D47" i="4"/>
  <c r="J53" i="4"/>
  <c r="L47" i="4"/>
  <c r="W47" i="4"/>
  <c r="T41" i="4"/>
  <c r="N47" i="4"/>
  <c r="O41" i="4"/>
  <c r="X47" i="4"/>
  <c r="V41" i="4"/>
  <c r="U41" i="4"/>
  <c r="P53" i="4"/>
  <c r="F41" i="4"/>
  <c r="R53" i="4"/>
  <c r="K53" i="4"/>
  <c r="Z41" i="4"/>
  <c r="Z53" i="4"/>
  <c r="X53" i="4"/>
  <c r="V47" i="4"/>
  <c r="U47" i="4"/>
  <c r="T47" i="4"/>
  <c r="I47" i="4"/>
  <c r="E47" i="4"/>
  <c r="R41" i="4"/>
  <c r="Q47" i="4"/>
  <c r="M47" i="4"/>
  <c r="Y47" i="4"/>
  <c r="G41" i="4"/>
  <c r="L53" i="4"/>
  <c r="V53" i="4"/>
  <c r="P47" i="4"/>
  <c r="S53" i="4"/>
  <c r="N53" i="4"/>
  <c r="E41" i="4"/>
  <c r="W53" i="4"/>
  <c r="D41" i="4"/>
  <c r="D53" i="4"/>
  <c r="AM16" i="4"/>
  <c r="AM11" i="4"/>
  <c r="AM8" i="4"/>
  <c r="AM15" i="4"/>
  <c r="AM14" i="4"/>
  <c r="AM13" i="4"/>
  <c r="AM12" i="4"/>
  <c r="AM10" i="4"/>
  <c r="AM7" i="4"/>
  <c r="AF30" i="4" s="1"/>
  <c r="AL7" i="4"/>
  <c r="AL16" i="4"/>
  <c r="AL10" i="4"/>
  <c r="AL8" i="4"/>
  <c r="AL15" i="4"/>
  <c r="AL9" i="4"/>
  <c r="AL11" i="4"/>
  <c r="AL14" i="4"/>
  <c r="AL13" i="4"/>
  <c r="AK8" i="4"/>
  <c r="AK10" i="4"/>
  <c r="AK9" i="4"/>
  <c r="AK7" i="4"/>
  <c r="AK16" i="4"/>
  <c r="AK15" i="4"/>
  <c r="AK14" i="4"/>
  <c r="AK12" i="4"/>
  <c r="AK11" i="4"/>
  <c r="U57" i="4" l="1"/>
  <c r="AF8" i="4"/>
  <c r="AF19" i="4"/>
  <c r="AD30" i="4"/>
  <c r="AE30" i="4" s="1"/>
  <c r="AD19" i="4"/>
  <c r="AE19" i="4" s="1"/>
  <c r="G57" i="4"/>
  <c r="AD34" i="4"/>
  <c r="AE34" i="4" s="1"/>
  <c r="AD18" i="4"/>
  <c r="AE18" i="4" s="1"/>
  <c r="AD23" i="4"/>
  <c r="AE23" i="4" s="1"/>
  <c r="AD8" i="4"/>
  <c r="AD33" i="4"/>
  <c r="AE33" i="4" s="1"/>
  <c r="J57" i="4"/>
  <c r="AB57" i="4"/>
  <c r="E57" i="4"/>
  <c r="M57" i="4"/>
  <c r="L57" i="4"/>
  <c r="F57" i="4"/>
  <c r="I57" i="4"/>
  <c r="K57" i="4"/>
  <c r="V57" i="4"/>
  <c r="H57" i="4"/>
  <c r="O57" i="4"/>
  <c r="Q57" i="4"/>
  <c r="R57" i="4"/>
  <c r="S57" i="4"/>
  <c r="X57" i="4"/>
  <c r="W57" i="4"/>
  <c r="AA57" i="4"/>
  <c r="P57" i="4"/>
  <c r="N57" i="4"/>
  <c r="T57" i="4"/>
  <c r="D57" i="4"/>
  <c r="Y57" i="4"/>
  <c r="Z57" i="4"/>
  <c r="AD35" i="4" l="1"/>
  <c r="AE8" i="4"/>
  <c r="AF35" i="4"/>
  <c r="AM28" i="4"/>
  <c r="AJ28" i="4"/>
  <c r="AK28" i="4"/>
  <c r="AL28" i="4"/>
  <c r="AI2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Josip Kralj-Smiljan</author>
  </authors>
  <commentList>
    <comment ref="AI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nedovoljan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dovoljan</t>
        </r>
      </text>
    </comment>
    <comment ref="AK2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dobar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vrlo dobar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2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odličan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<sst xmlns="http://schemas.openxmlformats.org/spreadsheetml/2006/main" count="44" uniqueCount="43">
  <si>
    <t>Ime i prezime</t>
  </si>
  <si>
    <t>REDNI BROJ ZADATKA</t>
  </si>
  <si>
    <t>Ocjena</t>
  </si>
  <si>
    <t>%</t>
  </si>
  <si>
    <t>Uspjeh</t>
  </si>
  <si>
    <t>KVALITATIVNA I KVANTITATIVNA ANALIZA ISPITA ZNANJA</t>
  </si>
  <si>
    <t>ocjena</t>
  </si>
  <si>
    <t>odličan</t>
  </si>
  <si>
    <t>vrlo dobar</t>
  </si>
  <si>
    <t>dobar</t>
  </si>
  <si>
    <t>dovoljan</t>
  </si>
  <si>
    <t>nedovoljan</t>
  </si>
  <si>
    <t>uspjeh</t>
  </si>
  <si>
    <t>REFERENTNA TABLICA</t>
  </si>
  <si>
    <t>program</t>
  </si>
  <si>
    <t>(2) ukupno bodova</t>
  </si>
  <si>
    <t>(1) ukupno bodova</t>
  </si>
  <si>
    <t>(0) ukupno bodova</t>
  </si>
  <si>
    <t>UKUPNO RAZRED</t>
  </si>
  <si>
    <t>Ukupno bod.</t>
  </si>
  <si>
    <t>PROSJEK RAZREDA</t>
  </si>
  <si>
    <t>Redni broj</t>
  </si>
  <si>
    <t>(1) Indiv. program</t>
  </si>
  <si>
    <t>% riješenosti</t>
  </si>
  <si>
    <t>(0) % riješenosti</t>
  </si>
  <si>
    <t>(1) % riješenosti</t>
  </si>
  <si>
    <t>(2) % riješenosti</t>
  </si>
  <si>
    <t>(0) br. mogućih bodova</t>
  </si>
  <si>
    <t>(0) broj testiranih</t>
  </si>
  <si>
    <t>(1) broj testiranih</t>
  </si>
  <si>
    <t>(2) broj testiranih</t>
  </si>
  <si>
    <t>(1) br. mogućih bodova</t>
  </si>
  <si>
    <t>(2) br. mogućih bodova</t>
  </si>
  <si>
    <t>individ. program</t>
  </si>
  <si>
    <t>postotak
riješenosti</t>
  </si>
  <si>
    <t>redovan program</t>
  </si>
  <si>
    <t>(0) Redovan program</t>
  </si>
  <si>
    <t>prilagođeni program</t>
  </si>
  <si>
    <t>(2) Prilag. program</t>
  </si>
  <si>
    <t>broj programa</t>
  </si>
  <si>
    <t>TEMA PROVJERE</t>
  </si>
  <si>
    <t>NADNEVAK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</si>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</sst>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\-0;;@"/>
    <numFmt numFmtId="165" formatCode="0."/>
    <numFmt numFmtId="166" formatCode="0.0"/>
    <numFmt numFmtId="167" formatCode="0.0;\-0.0;;@"/>
  </numFmts>
  <fonts count="14" x14ac:knownFonts="1"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.5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2F4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8DF43"/>
        <bgColor indexed="64"/>
      </patternFill>
    </fill>
    <fill>
      <patternFill patternType="solid">
        <fgColor rgb="FFCCE564"/>
        <bgColor indexed="64"/>
      </patternFill>
    </fill>
    <fill>
      <patternFill patternType="solid">
        <fgColor rgb="FFFCC391"/>
        <bgColor indexed="64"/>
      </patternFill>
    </fill>
    <fill>
      <patternFill patternType="solid">
        <fgColor rgb="FFFA9C9E"/>
        <bgColor indexed="64"/>
      </patternFill>
    </fill>
    <fill>
      <patternFill patternType="solid">
        <fgColor rgb="FFFFEB8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5" fontId="3" fillId="3" borderId="2" xfId="0" applyNumberFormat="1" applyFont="1" applyFill="1" applyBorder="1" applyAlignment="1" applyProtection="1">
      <alignment horizontal="center" vertical="center" textRotation="90"/>
    </xf>
    <xf numFmtId="165" fontId="4" fillId="0" borderId="3" xfId="0" applyNumberFormat="1" applyFont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vertical="center" shrinkToFi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shrinkToFit="1"/>
    </xf>
    <xf numFmtId="1" fontId="4" fillId="0" borderId="3" xfId="0" applyNumberFormat="1" applyFont="1" applyFill="1" applyBorder="1" applyAlignment="1" applyProtection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165" fontId="4" fillId="0" borderId="1" xfId="0" applyNumberFormat="1" applyFont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vertical="center" shrinkToFit="1"/>
      <protection locked="0"/>
    </xf>
    <xf numFmtId="166" fontId="4" fillId="0" borderId="5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66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165" fontId="13" fillId="3" borderId="2" xfId="0" applyNumberFormat="1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vertical="center"/>
    </xf>
    <xf numFmtId="1" fontId="12" fillId="4" borderId="8" xfId="0" applyNumberFormat="1" applyFont="1" applyFill="1" applyBorder="1" applyAlignment="1" applyProtection="1">
      <alignment horizontal="center" vertical="center"/>
      <protection locked="0"/>
    </xf>
    <xf numFmtId="1" fontId="12" fillId="4" borderId="9" xfId="0" applyNumberFormat="1" applyFont="1" applyFill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Alignment="1" applyProtection="1">
      <alignment vertical="center"/>
    </xf>
    <xf numFmtId="1" fontId="9" fillId="0" borderId="0" xfId="0" applyNumberFormat="1" applyFont="1" applyAlignment="1" applyProtection="1">
      <alignment horizontal="left" vertical="center"/>
    </xf>
    <xf numFmtId="165" fontId="13" fillId="3" borderId="1" xfId="0" applyNumberFormat="1" applyFont="1" applyFill="1" applyBorder="1" applyAlignment="1" applyProtection="1">
      <alignment horizontal="center" vertical="center" textRotation="90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7" fontId="12" fillId="3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 applyProtection="1">
      <alignment vertical="center"/>
    </xf>
    <xf numFmtId="166" fontId="3" fillId="3" borderId="1" xfId="0" applyNumberFormat="1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90"/>
    </xf>
    <xf numFmtId="0" fontId="4" fillId="3" borderId="4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1" fontId="12" fillId="3" borderId="5" xfId="0" applyNumberFormat="1" applyFont="1" applyFill="1" applyBorder="1" applyAlignment="1" applyProtection="1">
      <alignment horizontal="center" vertical="center"/>
    </xf>
    <xf numFmtId="1" fontId="12" fillId="3" borderId="1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8" fillId="5" borderId="1" xfId="0" applyNumberFormat="1" applyFont="1" applyFill="1" applyBorder="1" applyAlignment="1" applyProtection="1">
      <alignment horizontal="center" vertical="center"/>
    </xf>
    <xf numFmtId="1" fontId="8" fillId="6" borderId="1" xfId="0" applyNumberFormat="1" applyFont="1" applyFill="1" applyBorder="1" applyAlignment="1" applyProtection="1">
      <alignment horizontal="center" vertical="center"/>
    </xf>
    <xf numFmtId="1" fontId="8" fillId="9" borderId="1" xfId="0" applyNumberFormat="1" applyFont="1" applyFill="1" applyBorder="1" applyAlignment="1" applyProtection="1">
      <alignment horizontal="center" vertical="center"/>
    </xf>
    <xf numFmtId="1" fontId="8" fillId="7" borderId="1" xfId="0" applyNumberFormat="1" applyFont="1" applyFill="1" applyBorder="1" applyAlignment="1" applyProtection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CCE564"/>
        </patternFill>
      </fill>
    </dxf>
    <dxf>
      <font>
        <color auto="1"/>
      </font>
      <fill>
        <patternFill>
          <bgColor rgb="FFFCC391"/>
        </patternFill>
      </fill>
    </dxf>
    <dxf>
      <font>
        <color auto="1"/>
      </font>
      <fill>
        <patternFill>
          <bgColor rgb="FFFA9C9E"/>
        </patternFill>
      </fill>
    </dxf>
    <dxf>
      <font>
        <color auto="1"/>
      </font>
      <fill>
        <patternFill>
          <bgColor rgb="FF98DF43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FFFFCC"/>
      <color rgb="FFFA9C9E"/>
      <color rgb="FFFFC7CE"/>
      <color rgb="FFFFEB84"/>
      <color rgb="FFFCC391"/>
      <color rgb="FFCCE564"/>
      <color rgb="FF98DF43"/>
      <color rgb="FFF2F2F2"/>
      <color rgb="FFD2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r-HR" sz="1400"/>
              <a:t>Graf ocjena</a:t>
            </a:r>
          </a:p>
        </c:rich>
      </c:tx>
      <c:layout>
        <c:manualLayout>
          <c:xMode val="edge"/>
          <c:yMode val="edge"/>
          <c:x val="1.7014039285943538E-2"/>
          <c:y val="3.2425221814993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7382269105304"/>
          <c:y val="0.19586089588029745"/>
          <c:w val="0.86793459937694417"/>
          <c:h val="0.638458394456280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'Tabela bodova'!$AI$28:$AM$28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F-417E-A0B8-ACB53EB63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57280"/>
        <c:axId val="41067264"/>
      </c:lineChart>
      <c:catAx>
        <c:axId val="410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1067264"/>
        <c:crosses val="autoZero"/>
        <c:auto val="1"/>
        <c:lblAlgn val="ctr"/>
        <c:lblOffset val="100"/>
        <c:noMultiLvlLbl val="0"/>
      </c:catAx>
      <c:valAx>
        <c:axId val="41067264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4105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259771</xdr:colOff>
      <xdr:row>17</xdr:row>
      <xdr:rowOff>12987</xdr:rowOff>
    </xdr:from>
    <xdr:to>
      <xdr:col>39</xdr:col>
      <xdr:colOff>25977</xdr:colOff>
      <xdr:row>26</xdr:row>
      <xdr:rowOff>90921</xdr:rowOff>
    </xdr:to>
    <xdr:graphicFrame macro="">
      <xdr:nvGraphicFramePr>
        <xdr:cNvPr id="3" name="Grafikon 4">
          <a:extLst>
            <a:ext uri="{FF2B5EF4-FFF2-40B4-BE49-F238E27FC236}">
              <a16:creationId xmlns:a16="http://schemas.microsoft.com/office/drawing/2014/main" id="{07C2E95E-20AF-4216-BE9B-2566AD3BD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36</xdr:col>
      <xdr:colOff>547688</xdr:colOff>
      <xdr:row>30</xdr:row>
      <xdr:rowOff>11114</xdr:rowOff>
    </xdr:from>
    <xdr:to>
      <xdr:col>38</xdr:col>
      <xdr:colOff>576262</xdr:colOff>
      <xdr:row>31</xdr:row>
      <xdr:rowOff>139792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CCBF4D-162E-4D3D-B419-9C46C1483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5938" y="6226177"/>
          <a:ext cx="1203324" cy="327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58"/>
  <sheetViews>
    <sheetView showGridLines="0" tabSelected="1" zoomScaleNormal="100" workbookViewId="0">
      <selection activeCell="B7" sqref="B7"/>
    </sheetView>
  </sheetViews>
  <sheetFormatPr defaultColWidth="9" defaultRowHeight="13.15" x14ac:dyDescent="0.45"/>
  <cols>
    <col min="1" max="1" width="3.265625" style="1" customWidth="1"/>
    <col min="2" max="2" width="15.3984375" style="1" customWidth="1"/>
    <col min="3" max="3" width="3.265625" style="24" customWidth="1"/>
    <col min="4" max="28" width="2.86328125" style="1" customWidth="1"/>
    <col min="29" max="29" width="4.59765625" style="23" customWidth="1"/>
    <col min="30" max="30" width="3.33203125" style="1" customWidth="1"/>
    <col min="31" max="31" width="7.265625" style="1" customWidth="1"/>
    <col min="32" max="32" width="4.73046875" style="1" customWidth="1"/>
    <col min="33" max="33" width="3.86328125" style="1" customWidth="1"/>
    <col min="34" max="34" width="6.73046875" style="24" customWidth="1"/>
    <col min="35" max="35" width="8.86328125" style="24" bestFit="1" customWidth="1"/>
    <col min="36" max="36" width="8.265625" style="1" customWidth="1"/>
    <col min="37" max="39" width="8.265625" style="24" customWidth="1"/>
    <col min="40" max="40" width="9" style="2"/>
    <col min="41" max="16384" width="9" style="1"/>
  </cols>
  <sheetData>
    <row r="2" spans="1:40" x14ac:dyDescent="0.45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H2" s="52" t="s">
        <v>13</v>
      </c>
      <c r="AI2" s="52"/>
      <c r="AJ2" s="52"/>
      <c r="AK2" s="52"/>
      <c r="AL2" s="52"/>
      <c r="AM2" s="52"/>
    </row>
    <row r="3" spans="1:40" x14ac:dyDescent="0.45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H3" s="51" t="s">
        <v>41</v>
      </c>
      <c r="AI3" s="51"/>
      <c r="AJ3" s="51"/>
      <c r="AK3" s="51"/>
      <c r="AL3" s="51"/>
      <c r="AM3" s="51"/>
    </row>
    <row r="5" spans="1:40" ht="31.5" customHeight="1" x14ac:dyDescent="0.45">
      <c r="A5" s="53" t="s">
        <v>21</v>
      </c>
      <c r="B5" s="54" t="s">
        <v>0</v>
      </c>
      <c r="C5" s="57" t="s">
        <v>14</v>
      </c>
      <c r="D5" s="58" t="s">
        <v>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5" t="s">
        <v>19</v>
      </c>
      <c r="AD5" s="53" t="s">
        <v>2</v>
      </c>
      <c r="AE5" s="53" t="s">
        <v>4</v>
      </c>
      <c r="AF5" s="56" t="s">
        <v>3</v>
      </c>
      <c r="AH5" s="57" t="s">
        <v>6</v>
      </c>
      <c r="AI5" s="57" t="s">
        <v>12</v>
      </c>
      <c r="AJ5" s="53" t="s">
        <v>34</v>
      </c>
      <c r="AK5" s="53" t="s">
        <v>35</v>
      </c>
      <c r="AL5" s="53" t="s">
        <v>33</v>
      </c>
      <c r="AM5" s="53" t="s">
        <v>37</v>
      </c>
    </row>
    <row r="6" spans="1:40" ht="30.75" customHeight="1" thickBot="1" x14ac:dyDescent="0.5">
      <c r="A6" s="53"/>
      <c r="B6" s="54"/>
      <c r="C6" s="59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3">
        <v>18</v>
      </c>
      <c r="V6" s="3">
        <v>19</v>
      </c>
      <c r="W6" s="3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55"/>
      <c r="AD6" s="53"/>
      <c r="AE6" s="53"/>
      <c r="AF6" s="56"/>
      <c r="AH6" s="57"/>
      <c r="AI6" s="57"/>
      <c r="AJ6" s="57"/>
      <c r="AK6" s="53"/>
      <c r="AL6" s="53"/>
      <c r="AM6" s="53"/>
    </row>
    <row r="7" spans="1:40" ht="15.75" customHeight="1" thickBot="1" x14ac:dyDescent="0.5">
      <c r="A7" s="4">
        <v>1</v>
      </c>
      <c r="B7" s="5"/>
      <c r="C7" s="6"/>
      <c r="D7" s="7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8" t="str">
        <f t="shared" ref="AC7:AC33" si="0">IF(SUM(D7:AB7)=0,"",SUM(D7:AB7))</f>
        <v/>
      </c>
      <c r="AD7" s="11" t="str">
        <f t="shared" ref="AD7:AD33" ca="1" si="1">IF(AC7="","",IF(AC7&gt;=OFFSET($AK$8,0,C7),$AH$7,IF(AC7&gt;=OFFSET($AK$10,0,C7),$AH$9,IF(AC7&gt;=OFFSET($AK$12,0,C7),$AH$11,IF(AC7&gt;=OFFSET($AK$14,0,C7),$AH$13,$AH$15)))))</f>
        <v/>
      </c>
      <c r="AE7" s="12" t="str">
        <f t="shared" ref="AE7:AE33" ca="1" si="2">IF(AD7="","", IF(AD7=$AH$7,$AI$7, IF(AD7=$AH$9,$AI$9, IF(AD7=$AH$11,$AI$11, IF(AD7=$AH$13,$AI$13,$AI$15)))))</f>
        <v/>
      </c>
      <c r="AF7" s="13" t="str">
        <f ca="1">IFERROR( IF(AC7="","",(AC7/OFFSET($AK$7,0,$C7)*100)),"" )</f>
        <v/>
      </c>
      <c r="AH7" s="69">
        <v>5</v>
      </c>
      <c r="AI7" s="68" t="s">
        <v>7</v>
      </c>
      <c r="AJ7" s="50">
        <v>100</v>
      </c>
      <c r="AK7" s="14">
        <f>$AC$38*(AJ7/100)</f>
        <v>0</v>
      </c>
      <c r="AL7" s="14">
        <f>$AC$44*(AJ7/100)</f>
        <v>0</v>
      </c>
      <c r="AM7" s="14">
        <f>$AC$50*(AJ7/100)</f>
        <v>0</v>
      </c>
      <c r="AN7" s="15"/>
    </row>
    <row r="8" spans="1:40" ht="15.75" customHeight="1" thickBot="1" x14ac:dyDescent="0.5">
      <c r="A8" s="16">
        <v>2</v>
      </c>
      <c r="B8" s="17"/>
      <c r="C8" s="6"/>
      <c r="D8" s="7"/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8" t="str">
        <f t="shared" si="0"/>
        <v/>
      </c>
      <c r="AD8" s="11" t="str">
        <f t="shared" ca="1" si="1"/>
        <v/>
      </c>
      <c r="AE8" s="12" t="str">
        <f t="shared" ca="1" si="2"/>
        <v/>
      </c>
      <c r="AF8" s="13" t="str">
        <f t="shared" ref="AF8:AF34" ca="1" si="3">IFERROR( IF(AC8="","",(AC8/OFFSET($AK$7,0,$C8)*100)),"" )</f>
        <v/>
      </c>
      <c r="AH8" s="69"/>
      <c r="AI8" s="68"/>
      <c r="AJ8" s="50">
        <v>91</v>
      </c>
      <c r="AK8" s="14">
        <f t="shared" ref="AK8:AK16" si="4">$AC$38*(AJ8/100)</f>
        <v>0</v>
      </c>
      <c r="AL8" s="14">
        <f t="shared" ref="AL8:AL16" si="5">$AC$44*(AJ8/100)</f>
        <v>0</v>
      </c>
      <c r="AM8" s="14">
        <f t="shared" ref="AM8:AM16" si="6">$AC$50*(AJ8/100)</f>
        <v>0</v>
      </c>
    </row>
    <row r="9" spans="1:40" ht="15.75" customHeight="1" thickBot="1" x14ac:dyDescent="0.5">
      <c r="A9" s="16">
        <v>3</v>
      </c>
      <c r="B9" s="17"/>
      <c r="C9" s="6"/>
      <c r="D9" s="7"/>
      <c r="E9" s="8"/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18" t="str">
        <f t="shared" si="0"/>
        <v/>
      </c>
      <c r="AD9" s="11" t="str">
        <f t="shared" ca="1" si="1"/>
        <v/>
      </c>
      <c r="AE9" s="12" t="str">
        <f t="shared" ca="1" si="2"/>
        <v/>
      </c>
      <c r="AF9" s="13" t="str">
        <f t="shared" ca="1" si="3"/>
        <v/>
      </c>
      <c r="AH9" s="70">
        <v>4</v>
      </c>
      <c r="AI9" s="68" t="s">
        <v>8</v>
      </c>
      <c r="AJ9" s="50">
        <v>90</v>
      </c>
      <c r="AK9" s="14">
        <f t="shared" si="4"/>
        <v>0</v>
      </c>
      <c r="AL9" s="14">
        <f t="shared" si="5"/>
        <v>0</v>
      </c>
      <c r="AM9" s="14">
        <f t="shared" si="6"/>
        <v>0</v>
      </c>
    </row>
    <row r="10" spans="1:40" ht="15.75" customHeight="1" thickBot="1" x14ac:dyDescent="0.5">
      <c r="A10" s="16">
        <v>4</v>
      </c>
      <c r="B10" s="17"/>
      <c r="C10" s="6"/>
      <c r="D10" s="7"/>
      <c r="E10" s="8"/>
      <c r="F10" s="8"/>
      <c r="G10" s="8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0"/>
      <c r="AC10" s="18" t="str">
        <f t="shared" si="0"/>
        <v/>
      </c>
      <c r="AD10" s="11" t="str">
        <f t="shared" ca="1" si="1"/>
        <v/>
      </c>
      <c r="AE10" s="12" t="str">
        <f t="shared" ca="1" si="2"/>
        <v/>
      </c>
      <c r="AF10" s="13" t="str">
        <f t="shared" ca="1" si="3"/>
        <v/>
      </c>
      <c r="AH10" s="70"/>
      <c r="AI10" s="68"/>
      <c r="AJ10" s="50">
        <v>80</v>
      </c>
      <c r="AK10" s="14">
        <f t="shared" si="4"/>
        <v>0</v>
      </c>
      <c r="AL10" s="14">
        <f t="shared" si="5"/>
        <v>0</v>
      </c>
      <c r="AM10" s="14">
        <f t="shared" si="6"/>
        <v>0</v>
      </c>
    </row>
    <row r="11" spans="1:40" ht="15.75" customHeight="1" thickBot="1" x14ac:dyDescent="0.5">
      <c r="A11" s="16">
        <v>5</v>
      </c>
      <c r="B11" s="17"/>
      <c r="C11" s="6"/>
      <c r="D11" s="7"/>
      <c r="E11" s="8"/>
      <c r="F11" s="8"/>
      <c r="G11" s="8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0"/>
      <c r="AC11" s="18" t="str">
        <f t="shared" si="0"/>
        <v/>
      </c>
      <c r="AD11" s="11" t="str">
        <f t="shared" ca="1" si="1"/>
        <v/>
      </c>
      <c r="AE11" s="12" t="str">
        <f t="shared" ca="1" si="2"/>
        <v/>
      </c>
      <c r="AF11" s="13" t="str">
        <f t="shared" ca="1" si="3"/>
        <v/>
      </c>
      <c r="AH11" s="71">
        <v>3</v>
      </c>
      <c r="AI11" s="68" t="s">
        <v>9</v>
      </c>
      <c r="AJ11" s="50">
        <v>79</v>
      </c>
      <c r="AK11" s="14">
        <f t="shared" si="4"/>
        <v>0</v>
      </c>
      <c r="AL11" s="14">
        <f t="shared" si="5"/>
        <v>0</v>
      </c>
      <c r="AM11" s="14">
        <f t="shared" si="6"/>
        <v>0</v>
      </c>
    </row>
    <row r="12" spans="1:40" ht="15.75" customHeight="1" thickBot="1" x14ac:dyDescent="0.5">
      <c r="A12" s="16">
        <v>6</v>
      </c>
      <c r="B12" s="17"/>
      <c r="C12" s="6"/>
      <c r="D12" s="7"/>
      <c r="E12" s="8"/>
      <c r="F12" s="8"/>
      <c r="G12" s="8"/>
      <c r="H12" s="8" t="s">
        <v>42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8" t="str">
        <f t="shared" si="0"/>
        <v/>
      </c>
      <c r="AD12" s="11" t="str">
        <f t="shared" ca="1" si="1"/>
        <v/>
      </c>
      <c r="AE12" s="12" t="str">
        <f t="shared" ca="1" si="2"/>
        <v/>
      </c>
      <c r="AF12" s="13" t="str">
        <f t="shared" ca="1" si="3"/>
        <v/>
      </c>
      <c r="AH12" s="71"/>
      <c r="AI12" s="68"/>
      <c r="AJ12" s="50">
        <v>62</v>
      </c>
      <c r="AK12" s="14">
        <f t="shared" si="4"/>
        <v>0</v>
      </c>
      <c r="AL12" s="14">
        <f t="shared" si="5"/>
        <v>0</v>
      </c>
      <c r="AM12" s="14">
        <f t="shared" si="6"/>
        <v>0</v>
      </c>
    </row>
    <row r="13" spans="1:40" ht="15.75" customHeight="1" thickBot="1" x14ac:dyDescent="0.5">
      <c r="A13" s="16">
        <v>7</v>
      </c>
      <c r="B13" s="17" t="s">
        <v>42</v>
      </c>
      <c r="C13" s="6"/>
      <c r="D13" s="7"/>
      <c r="E13" s="8"/>
      <c r="F13" s="8"/>
      <c r="G13" s="8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0"/>
      <c r="AC13" s="18" t="str">
        <f t="shared" si="0"/>
        <v/>
      </c>
      <c r="AD13" s="11" t="str">
        <f t="shared" ca="1" si="1"/>
        <v/>
      </c>
      <c r="AE13" s="12" t="str">
        <f t="shared" ca="1" si="2"/>
        <v/>
      </c>
      <c r="AF13" s="13" t="str">
        <f t="shared" ca="1" si="3"/>
        <v/>
      </c>
      <c r="AH13" s="72">
        <v>2</v>
      </c>
      <c r="AI13" s="68" t="s">
        <v>10</v>
      </c>
      <c r="AJ13" s="50">
        <v>61</v>
      </c>
      <c r="AK13" s="14">
        <f t="shared" si="4"/>
        <v>0</v>
      </c>
      <c r="AL13" s="14">
        <f t="shared" si="5"/>
        <v>0</v>
      </c>
      <c r="AM13" s="14">
        <f t="shared" si="6"/>
        <v>0</v>
      </c>
    </row>
    <row r="14" spans="1:40" ht="15.75" customHeight="1" thickBot="1" x14ac:dyDescent="0.5">
      <c r="A14" s="16">
        <v>8</v>
      </c>
      <c r="B14" s="17"/>
      <c r="C14" s="6"/>
      <c r="D14" s="7"/>
      <c r="E14" s="8"/>
      <c r="F14" s="8"/>
      <c r="G14" s="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  <c r="AC14" s="18" t="str">
        <f t="shared" si="0"/>
        <v/>
      </c>
      <c r="AD14" s="11" t="str">
        <f t="shared" ca="1" si="1"/>
        <v/>
      </c>
      <c r="AE14" s="12" t="str">
        <f t="shared" ca="1" si="2"/>
        <v/>
      </c>
      <c r="AF14" s="13" t="str">
        <f t="shared" ca="1" si="3"/>
        <v/>
      </c>
      <c r="AH14" s="72"/>
      <c r="AI14" s="68"/>
      <c r="AJ14" s="50">
        <v>51</v>
      </c>
      <c r="AK14" s="14">
        <f t="shared" si="4"/>
        <v>0</v>
      </c>
      <c r="AL14" s="14">
        <f t="shared" si="5"/>
        <v>0</v>
      </c>
      <c r="AM14" s="14">
        <f t="shared" si="6"/>
        <v>0</v>
      </c>
    </row>
    <row r="15" spans="1:40" ht="15.75" customHeight="1" thickBot="1" x14ac:dyDescent="0.5">
      <c r="A15" s="16">
        <v>9</v>
      </c>
      <c r="B15" s="17"/>
      <c r="C15" s="6"/>
      <c r="D15" s="7"/>
      <c r="E15" s="8"/>
      <c r="F15" s="8"/>
      <c r="G15" s="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  <c r="AC15" s="18" t="str">
        <f t="shared" si="0"/>
        <v/>
      </c>
      <c r="AD15" s="11" t="str">
        <f t="shared" ca="1" si="1"/>
        <v/>
      </c>
      <c r="AE15" s="12" t="str">
        <f t="shared" ca="1" si="2"/>
        <v/>
      </c>
      <c r="AF15" s="13" t="str">
        <f t="shared" ca="1" si="3"/>
        <v/>
      </c>
      <c r="AH15" s="73">
        <v>1</v>
      </c>
      <c r="AI15" s="68" t="s">
        <v>11</v>
      </c>
      <c r="AJ15" s="50">
        <v>50</v>
      </c>
      <c r="AK15" s="14">
        <f t="shared" si="4"/>
        <v>0</v>
      </c>
      <c r="AL15" s="14">
        <f t="shared" si="5"/>
        <v>0</v>
      </c>
      <c r="AM15" s="14">
        <f t="shared" si="6"/>
        <v>0</v>
      </c>
    </row>
    <row r="16" spans="1:40" ht="15.75" customHeight="1" thickBot="1" x14ac:dyDescent="0.5">
      <c r="A16" s="16">
        <v>10</v>
      </c>
      <c r="B16" s="17"/>
      <c r="C16" s="6"/>
      <c r="D16" s="7"/>
      <c r="E16" s="8"/>
      <c r="F16" s="8"/>
      <c r="G16" s="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0"/>
      <c r="AC16" s="18" t="str">
        <f t="shared" si="0"/>
        <v/>
      </c>
      <c r="AD16" s="47" t="str">
        <f t="shared" ca="1" si="1"/>
        <v/>
      </c>
      <c r="AE16" s="12" t="str">
        <f t="shared" ca="1" si="2"/>
        <v/>
      </c>
      <c r="AF16" s="13" t="str">
        <f t="shared" ca="1" si="3"/>
        <v/>
      </c>
      <c r="AH16" s="73"/>
      <c r="AI16" s="68"/>
      <c r="AJ16" s="50">
        <v>0</v>
      </c>
      <c r="AK16" s="14">
        <f t="shared" si="4"/>
        <v>0</v>
      </c>
      <c r="AL16" s="14">
        <f t="shared" si="5"/>
        <v>0</v>
      </c>
      <c r="AM16" s="14">
        <f t="shared" si="6"/>
        <v>0</v>
      </c>
    </row>
    <row r="17" spans="1:40" ht="15.75" customHeight="1" thickBot="1" x14ac:dyDescent="0.5">
      <c r="A17" s="16">
        <v>11</v>
      </c>
      <c r="B17" s="17"/>
      <c r="C17" s="6"/>
      <c r="D17" s="7"/>
      <c r="E17" s="8"/>
      <c r="F17" s="8"/>
      <c r="G17" s="8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  <c r="AC17" s="18" t="str">
        <f t="shared" si="0"/>
        <v/>
      </c>
      <c r="AD17" s="47" t="str">
        <f t="shared" ca="1" si="1"/>
        <v/>
      </c>
      <c r="AE17" s="12" t="str">
        <f t="shared" ca="1" si="2"/>
        <v/>
      </c>
      <c r="AF17" s="13" t="str">
        <f t="shared" ca="1" si="3"/>
        <v/>
      </c>
      <c r="AH17" s="19"/>
      <c r="AI17" s="49"/>
      <c r="AJ17" s="49"/>
      <c r="AK17" s="20"/>
      <c r="AL17" s="20"/>
      <c r="AM17" s="20"/>
    </row>
    <row r="18" spans="1:40" ht="15.75" customHeight="1" thickBot="1" x14ac:dyDescent="0.5">
      <c r="A18" s="16">
        <v>12</v>
      </c>
      <c r="B18" s="17"/>
      <c r="C18" s="6"/>
      <c r="D18" s="7"/>
      <c r="E18" s="8"/>
      <c r="F18" s="8"/>
      <c r="G18" s="8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0"/>
      <c r="AC18" s="18" t="str">
        <f t="shared" si="0"/>
        <v/>
      </c>
      <c r="AD18" s="47" t="str">
        <f t="shared" ca="1" si="1"/>
        <v/>
      </c>
      <c r="AE18" s="12" t="str">
        <f t="shared" ca="1" si="2"/>
        <v/>
      </c>
      <c r="AF18" s="13" t="str">
        <f t="shared" ca="1" si="3"/>
        <v/>
      </c>
      <c r="AH18" s="21"/>
      <c r="AI18" s="21"/>
      <c r="AJ18" s="22"/>
      <c r="AK18" s="21"/>
      <c r="AL18" s="21"/>
      <c r="AM18" s="21"/>
      <c r="AN18" s="1"/>
    </row>
    <row r="19" spans="1:40" ht="15.75" customHeight="1" thickBot="1" x14ac:dyDescent="0.5">
      <c r="A19" s="16">
        <v>13</v>
      </c>
      <c r="B19" s="17"/>
      <c r="C19" s="6"/>
      <c r="D19" s="7"/>
      <c r="E19" s="8"/>
      <c r="F19" s="8"/>
      <c r="G19" s="8"/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8" t="str">
        <f t="shared" si="0"/>
        <v/>
      </c>
      <c r="AD19" s="47" t="str">
        <f t="shared" ca="1" si="1"/>
        <v/>
      </c>
      <c r="AE19" s="12" t="str">
        <f t="shared" ca="1" si="2"/>
        <v/>
      </c>
      <c r="AF19" s="13" t="str">
        <f t="shared" ca="1" si="3"/>
        <v/>
      </c>
      <c r="AH19" s="1"/>
      <c r="AI19" s="1"/>
      <c r="AK19" s="1"/>
      <c r="AL19" s="1"/>
      <c r="AM19" s="1"/>
      <c r="AN19" s="1"/>
    </row>
    <row r="20" spans="1:40" ht="15.75" customHeight="1" thickBot="1" x14ac:dyDescent="0.5">
      <c r="A20" s="16">
        <v>14</v>
      </c>
      <c r="B20" s="17"/>
      <c r="C20" s="6"/>
      <c r="D20" s="7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0"/>
      <c r="AC20" s="18" t="str">
        <f t="shared" si="0"/>
        <v/>
      </c>
      <c r="AD20" s="47" t="str">
        <f t="shared" ca="1" si="1"/>
        <v/>
      </c>
      <c r="AE20" s="12" t="str">
        <f t="shared" ca="1" si="2"/>
        <v/>
      </c>
      <c r="AF20" s="13" t="str">
        <f t="shared" ca="1" si="3"/>
        <v/>
      </c>
      <c r="AH20" s="1"/>
      <c r="AI20" s="48"/>
      <c r="AJ20" s="48"/>
      <c r="AK20" s="48"/>
      <c r="AL20" s="48"/>
      <c r="AM20" s="48"/>
      <c r="AN20" s="1"/>
    </row>
    <row r="21" spans="1:40" ht="15.75" customHeight="1" thickBot="1" x14ac:dyDescent="0.5">
      <c r="A21" s="16">
        <v>15</v>
      </c>
      <c r="B21" s="17"/>
      <c r="C21" s="6"/>
      <c r="D21" s="7"/>
      <c r="E21" s="8"/>
      <c r="F21" s="8"/>
      <c r="G21" s="8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0"/>
      <c r="AC21" s="18" t="str">
        <f t="shared" si="0"/>
        <v/>
      </c>
      <c r="AD21" s="47" t="str">
        <f t="shared" ca="1" si="1"/>
        <v/>
      </c>
      <c r="AE21" s="12" t="str">
        <f t="shared" ca="1" si="2"/>
        <v/>
      </c>
      <c r="AF21" s="13" t="str">
        <f t="shared" ca="1" si="3"/>
        <v/>
      </c>
      <c r="AH21" s="1"/>
      <c r="AI21" s="48"/>
      <c r="AJ21" s="48"/>
      <c r="AK21" s="48"/>
      <c r="AL21" s="48"/>
      <c r="AM21" s="48"/>
      <c r="AN21" s="1"/>
    </row>
    <row r="22" spans="1:40" ht="15.75" customHeight="1" thickBot="1" x14ac:dyDescent="0.5">
      <c r="A22" s="16">
        <v>16</v>
      </c>
      <c r="B22" s="17"/>
      <c r="C22" s="6"/>
      <c r="D22" s="7"/>
      <c r="E22" s="8"/>
      <c r="F22" s="8"/>
      <c r="G22" s="8"/>
      <c r="H22" s="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0"/>
      <c r="AC22" s="18" t="str">
        <f t="shared" si="0"/>
        <v/>
      </c>
      <c r="AD22" s="47" t="str">
        <f t="shared" ca="1" si="1"/>
        <v/>
      </c>
      <c r="AE22" s="12" t="str">
        <f t="shared" ca="1" si="2"/>
        <v/>
      </c>
      <c r="AF22" s="13" t="str">
        <f t="shared" ca="1" si="3"/>
        <v/>
      </c>
      <c r="AH22" s="1"/>
      <c r="AI22" s="48"/>
      <c r="AJ22" s="48"/>
      <c r="AK22" s="48"/>
      <c r="AL22" s="48"/>
      <c r="AM22" s="48"/>
      <c r="AN22" s="1"/>
    </row>
    <row r="23" spans="1:40" ht="15.75" customHeight="1" thickBot="1" x14ac:dyDescent="0.5">
      <c r="A23" s="16">
        <v>17</v>
      </c>
      <c r="B23" s="17"/>
      <c r="C23" s="6"/>
      <c r="D23" s="7"/>
      <c r="E23" s="8"/>
      <c r="F23" s="8"/>
      <c r="G23" s="8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0"/>
      <c r="AC23" s="18" t="str">
        <f t="shared" si="0"/>
        <v/>
      </c>
      <c r="AD23" s="47" t="str">
        <f t="shared" ca="1" si="1"/>
        <v/>
      </c>
      <c r="AE23" s="12" t="str">
        <f t="shared" ca="1" si="2"/>
        <v/>
      </c>
      <c r="AF23" s="13" t="str">
        <f t="shared" ca="1" si="3"/>
        <v/>
      </c>
      <c r="AH23" s="1"/>
      <c r="AI23" s="48"/>
      <c r="AJ23" s="48"/>
      <c r="AK23" s="48"/>
      <c r="AL23" s="48"/>
      <c r="AM23" s="48"/>
      <c r="AN23" s="1"/>
    </row>
    <row r="24" spans="1:40" ht="15.75" customHeight="1" thickBot="1" x14ac:dyDescent="0.5">
      <c r="A24" s="16">
        <v>18</v>
      </c>
      <c r="B24" s="17"/>
      <c r="C24" s="6"/>
      <c r="D24" s="7"/>
      <c r="E24" s="8"/>
      <c r="F24" s="8"/>
      <c r="G24" s="8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  <c r="AC24" s="18" t="str">
        <f t="shared" si="0"/>
        <v/>
      </c>
      <c r="AD24" s="47" t="str">
        <f t="shared" ca="1" si="1"/>
        <v/>
      </c>
      <c r="AE24" s="12" t="str">
        <f t="shared" ca="1" si="2"/>
        <v/>
      </c>
      <c r="AF24" s="13" t="str">
        <f t="shared" ca="1" si="3"/>
        <v/>
      </c>
      <c r="AH24" s="1"/>
      <c r="AI24" s="48"/>
      <c r="AJ24" s="48"/>
      <c r="AK24" s="48"/>
      <c r="AL24" s="48"/>
      <c r="AM24" s="48"/>
      <c r="AN24" s="1"/>
    </row>
    <row r="25" spans="1:40" ht="15.75" customHeight="1" thickBot="1" x14ac:dyDescent="0.5">
      <c r="A25" s="16">
        <v>19</v>
      </c>
      <c r="B25" s="17"/>
      <c r="C25" s="6"/>
      <c r="D25" s="7"/>
      <c r="E25" s="8"/>
      <c r="F25" s="8"/>
      <c r="G25" s="8"/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0"/>
      <c r="AC25" s="18" t="str">
        <f t="shared" si="0"/>
        <v/>
      </c>
      <c r="AD25" s="47" t="str">
        <f t="shared" ca="1" si="1"/>
        <v/>
      </c>
      <c r="AE25" s="12" t="str">
        <f t="shared" ca="1" si="2"/>
        <v/>
      </c>
      <c r="AF25" s="13" t="str">
        <f t="shared" ca="1" si="3"/>
        <v/>
      </c>
      <c r="AH25" s="1"/>
      <c r="AN25" s="1"/>
    </row>
    <row r="26" spans="1:40" ht="15.75" customHeight="1" thickBot="1" x14ac:dyDescent="0.5">
      <c r="A26" s="16">
        <v>20</v>
      </c>
      <c r="B26" s="17"/>
      <c r="C26" s="6"/>
      <c r="D26" s="7"/>
      <c r="E26" s="8"/>
      <c r="F26" s="8"/>
      <c r="G26" s="8"/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0"/>
      <c r="AC26" s="18" t="str">
        <f t="shared" si="0"/>
        <v/>
      </c>
      <c r="AD26" s="47" t="str">
        <f t="shared" ca="1" si="1"/>
        <v/>
      </c>
      <c r="AE26" s="12" t="str">
        <f t="shared" ca="1" si="2"/>
        <v/>
      </c>
      <c r="AF26" s="13" t="str">
        <f t="shared" ca="1" si="3"/>
        <v/>
      </c>
      <c r="AH26" s="1"/>
      <c r="AI26" s="1"/>
      <c r="AK26" s="1"/>
      <c r="AL26" s="1"/>
      <c r="AM26" s="1"/>
    </row>
    <row r="27" spans="1:40" ht="15.75" customHeight="1" thickBot="1" x14ac:dyDescent="0.5">
      <c r="A27" s="16">
        <v>21</v>
      </c>
      <c r="B27" s="17"/>
      <c r="C27" s="6"/>
      <c r="D27" s="7"/>
      <c r="E27" s="8"/>
      <c r="F27" s="8"/>
      <c r="G27" s="8"/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0"/>
      <c r="AC27" s="18" t="str">
        <f t="shared" si="0"/>
        <v/>
      </c>
      <c r="AD27" s="47" t="str">
        <f t="shared" ca="1" si="1"/>
        <v/>
      </c>
      <c r="AE27" s="12" t="str">
        <f t="shared" ca="1" si="2"/>
        <v/>
      </c>
      <c r="AF27" s="13" t="str">
        <f t="shared" ca="1" si="3"/>
        <v/>
      </c>
      <c r="AH27" s="21"/>
      <c r="AI27" s="21"/>
      <c r="AJ27" s="22"/>
      <c r="AK27" s="21"/>
      <c r="AL27" s="21"/>
    </row>
    <row r="28" spans="1:40" ht="15.75" customHeight="1" thickBot="1" x14ac:dyDescent="0.5">
      <c r="A28" s="16">
        <v>22</v>
      </c>
      <c r="B28" s="17"/>
      <c r="C28" s="6"/>
      <c r="D28" s="7"/>
      <c r="E28" s="8"/>
      <c r="F28" s="8"/>
      <c r="G28" s="8"/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0"/>
      <c r="AC28" s="18" t="str">
        <f t="shared" si="0"/>
        <v/>
      </c>
      <c r="AD28" s="47" t="str">
        <f t="shared" ca="1" si="1"/>
        <v/>
      </c>
      <c r="AE28" s="12" t="str">
        <f t="shared" ca="1" si="2"/>
        <v/>
      </c>
      <c r="AF28" s="13" t="str">
        <f t="shared" ca="1" si="3"/>
        <v/>
      </c>
      <c r="AH28" s="25"/>
      <c r="AI28" s="26">
        <f ca="1">COUNTIF(AD7:AD34,"1")</f>
        <v>0</v>
      </c>
      <c r="AJ28" s="26">
        <f ca="1">COUNTIF(AD7:AD34,"2")</f>
        <v>0</v>
      </c>
      <c r="AK28" s="26">
        <f ca="1">COUNTIF(AD7:AD34,"3")</f>
        <v>0</v>
      </c>
      <c r="AL28" s="26">
        <f ca="1">COUNTIF(AD7:AD34,"4")</f>
        <v>0</v>
      </c>
      <c r="AM28" s="26">
        <f ca="1">COUNTIF(AD7:AD34,"5")</f>
        <v>0</v>
      </c>
    </row>
    <row r="29" spans="1:40" ht="15.75" customHeight="1" thickBot="1" x14ac:dyDescent="0.5">
      <c r="A29" s="16">
        <v>23</v>
      </c>
      <c r="B29" s="17"/>
      <c r="C29" s="6"/>
      <c r="D29" s="7"/>
      <c r="E29" s="8"/>
      <c r="F29" s="8"/>
      <c r="G29" s="8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  <c r="AC29" s="18" t="str">
        <f t="shared" si="0"/>
        <v/>
      </c>
      <c r="AD29" s="47" t="str">
        <f t="shared" ca="1" si="1"/>
        <v/>
      </c>
      <c r="AE29" s="12" t="str">
        <f t="shared" ca="1" si="2"/>
        <v/>
      </c>
      <c r="AF29" s="13" t="str">
        <f t="shared" ca="1" si="3"/>
        <v/>
      </c>
      <c r="AH29" s="25"/>
      <c r="AI29" s="25"/>
      <c r="AJ29" s="22"/>
      <c r="AK29" s="25"/>
      <c r="AL29" s="25"/>
    </row>
    <row r="30" spans="1:40" ht="15.75" customHeight="1" thickBot="1" x14ac:dyDescent="0.5">
      <c r="A30" s="16">
        <v>24</v>
      </c>
      <c r="B30" s="17"/>
      <c r="C30" s="6"/>
      <c r="D30" s="7"/>
      <c r="E30" s="8"/>
      <c r="F30" s="8"/>
      <c r="G30" s="8"/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0"/>
      <c r="AC30" s="18" t="str">
        <f t="shared" si="0"/>
        <v/>
      </c>
      <c r="AD30" s="47" t="str">
        <f t="shared" ca="1" si="1"/>
        <v/>
      </c>
      <c r="AE30" s="12" t="str">
        <f t="shared" ca="1" si="2"/>
        <v/>
      </c>
      <c r="AF30" s="13" t="str">
        <f t="shared" ca="1" si="3"/>
        <v/>
      </c>
      <c r="AH30" s="25"/>
      <c r="AI30" s="25"/>
      <c r="AJ30" s="22"/>
      <c r="AK30" s="25"/>
      <c r="AL30" s="25"/>
    </row>
    <row r="31" spans="1:40" ht="15.75" customHeight="1" thickBot="1" x14ac:dyDescent="0.5">
      <c r="A31" s="16">
        <v>25</v>
      </c>
      <c r="B31" s="17"/>
      <c r="C31" s="6"/>
      <c r="D31" s="7"/>
      <c r="E31" s="8"/>
      <c r="F31" s="8"/>
      <c r="G31" s="8"/>
      <c r="H31" s="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0"/>
      <c r="AC31" s="18" t="str">
        <f t="shared" si="0"/>
        <v/>
      </c>
      <c r="AD31" s="47" t="str">
        <f t="shared" ca="1" si="1"/>
        <v/>
      </c>
      <c r="AE31" s="12" t="str">
        <f t="shared" ca="1" si="2"/>
        <v/>
      </c>
      <c r="AF31" s="13" t="str">
        <f t="shared" ca="1" si="3"/>
        <v/>
      </c>
      <c r="AH31" s="25"/>
      <c r="AI31" s="25"/>
      <c r="AJ31" s="22"/>
      <c r="AK31" s="25"/>
      <c r="AL31" s="25"/>
    </row>
    <row r="32" spans="1:40" ht="15.75" customHeight="1" thickBot="1" x14ac:dyDescent="0.5">
      <c r="A32" s="16">
        <v>26</v>
      </c>
      <c r="B32" s="17"/>
      <c r="C32" s="6"/>
      <c r="D32" s="7"/>
      <c r="E32" s="8"/>
      <c r="F32" s="8"/>
      <c r="G32" s="8"/>
      <c r="H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0"/>
      <c r="AC32" s="18" t="str">
        <f t="shared" si="0"/>
        <v/>
      </c>
      <c r="AD32" s="47" t="str">
        <f t="shared" ca="1" si="1"/>
        <v/>
      </c>
      <c r="AE32" s="12" t="str">
        <f t="shared" ca="1" si="2"/>
        <v/>
      </c>
      <c r="AF32" s="13" t="str">
        <f t="shared" ca="1" si="3"/>
        <v/>
      </c>
      <c r="AH32" s="25"/>
      <c r="AI32" s="25"/>
      <c r="AJ32" s="22"/>
      <c r="AK32" s="25"/>
      <c r="AL32" s="25"/>
    </row>
    <row r="33" spans="1:40" ht="15.75" customHeight="1" thickBot="1" x14ac:dyDescent="0.5">
      <c r="A33" s="16">
        <v>27</v>
      </c>
      <c r="B33" s="17"/>
      <c r="C33" s="6"/>
      <c r="D33" s="7"/>
      <c r="E33" s="8"/>
      <c r="F33" s="8"/>
      <c r="G33" s="8"/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0"/>
      <c r="AC33" s="18" t="str">
        <f t="shared" si="0"/>
        <v/>
      </c>
      <c r="AD33" s="47" t="str">
        <f t="shared" ca="1" si="1"/>
        <v/>
      </c>
      <c r="AE33" s="12" t="str">
        <f t="shared" ca="1" si="2"/>
        <v/>
      </c>
      <c r="AF33" s="13" t="str">
        <f t="shared" ca="1" si="3"/>
        <v/>
      </c>
      <c r="AH33" s="25"/>
      <c r="AI33" s="25"/>
      <c r="AJ33" s="22"/>
      <c r="AK33" s="25"/>
      <c r="AL33" s="25"/>
    </row>
    <row r="34" spans="1:40" ht="15.75" customHeight="1" thickBot="1" x14ac:dyDescent="0.5">
      <c r="A34" s="16">
        <v>28</v>
      </c>
      <c r="B34" s="17"/>
      <c r="C34" s="6"/>
      <c r="D34" s="7"/>
      <c r="E34" s="8"/>
      <c r="F34" s="8"/>
      <c r="G34" s="8"/>
      <c r="H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0"/>
      <c r="AC34" s="18" t="str">
        <f t="shared" ref="AC34" si="7">IF(SUM(D34:AB34)=0,"",SUM(D34:AB34))</f>
        <v/>
      </c>
      <c r="AD34" s="47" t="str">
        <f t="shared" ref="AD34" ca="1" si="8">IF(AC34="","",IF(AC34&gt;=OFFSET($AK$8,0,C34),$AH$7,IF(AC34&gt;=OFFSET($AK$10,0,C34),$AH$9,IF(AC34&gt;=OFFSET($AK$12,0,C34),$AH$11,IF(AC34&gt;=OFFSET($AK$14,0,C34),$AH$13,$AH$15)))))</f>
        <v/>
      </c>
      <c r="AE34" s="12" t="str">
        <f t="shared" ref="AE34" ca="1" si="9">IF(AD34="","", IF(AD34=$AH$7,$AI$7, IF(AD34=$AH$9,$AI$9, IF(AD34=$AH$11,$AI$11, IF(AD34=$AH$13,$AI$13,$AI$15)))))</f>
        <v/>
      </c>
      <c r="AF34" s="13" t="str">
        <f t="shared" ca="1" si="3"/>
        <v/>
      </c>
      <c r="AH34" s="25"/>
      <c r="AI34" s="25"/>
      <c r="AJ34" s="22"/>
      <c r="AK34" s="25"/>
      <c r="AL34" s="25"/>
    </row>
    <row r="35" spans="1:40" ht="15.75" customHeight="1" x14ac:dyDescent="0.45">
      <c r="A35" s="27"/>
      <c r="B35" s="22"/>
      <c r="C35" s="2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45"/>
      <c r="AB35" s="45" t="s">
        <v>20</v>
      </c>
      <c r="AC35" s="29"/>
      <c r="AD35" s="46" t="str">
        <f t="shared" ref="AD35" ca="1" si="10">IF(ISERROR(SUM(AD7:AD34)/COUNTIF(AD7:AD34,"&gt;=0")),"",SUM(AD7:AD34)/COUNTIF(AD7:AD34,"&gt;=0"))</f>
        <v/>
      </c>
      <c r="AE35" s="25"/>
      <c r="AF35" s="30" t="str">
        <f ca="1">IF(ISERROR(SUM(AF7:AF34)/COUNTIF(AF7:AF34,"&gt;=0")),"",SUM(AF7:AF34)/COUNTIF(AF7:AF34,"&gt;=0"))</f>
        <v/>
      </c>
      <c r="AH35" s="25"/>
      <c r="AI35" s="25"/>
      <c r="AJ35" s="22"/>
      <c r="AK35" s="25"/>
      <c r="AL35" s="25"/>
    </row>
    <row r="36" spans="1:40" ht="9.4" customHeight="1" x14ac:dyDescent="0.45">
      <c r="A36" s="27"/>
      <c r="B36" s="22"/>
      <c r="C36" s="2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 s="28"/>
      <c r="AE36" s="25"/>
      <c r="AF36" s="31"/>
      <c r="AH36" s="25"/>
      <c r="AI36" s="25"/>
      <c r="AJ36" s="22"/>
      <c r="AK36" s="25"/>
      <c r="AL36" s="25"/>
    </row>
    <row r="37" spans="1:40" s="35" customFormat="1" ht="16.5" customHeight="1" thickBot="1" x14ac:dyDescent="0.5">
      <c r="A37" s="25"/>
      <c r="B37" s="32" t="s">
        <v>36</v>
      </c>
      <c r="C37" s="33"/>
      <c r="D37" s="34">
        <v>1</v>
      </c>
      <c r="E37" s="34">
        <v>2</v>
      </c>
      <c r="F37" s="34">
        <v>3</v>
      </c>
      <c r="G37" s="34">
        <v>4</v>
      </c>
      <c r="H37" s="34">
        <v>5</v>
      </c>
      <c r="I37" s="34">
        <v>6</v>
      </c>
      <c r="J37" s="34">
        <v>7</v>
      </c>
      <c r="K37" s="34">
        <v>8</v>
      </c>
      <c r="L37" s="34">
        <v>9</v>
      </c>
      <c r="M37" s="34">
        <v>10</v>
      </c>
      <c r="N37" s="34">
        <v>11</v>
      </c>
      <c r="O37" s="34">
        <v>12</v>
      </c>
      <c r="P37" s="34">
        <v>13</v>
      </c>
      <c r="Q37" s="34">
        <v>14</v>
      </c>
      <c r="R37" s="34">
        <v>15</v>
      </c>
      <c r="S37" s="34">
        <v>16</v>
      </c>
      <c r="T37" s="34">
        <v>17</v>
      </c>
      <c r="U37" s="34">
        <v>18</v>
      </c>
      <c r="V37" s="34">
        <v>19</v>
      </c>
      <c r="W37" s="34">
        <v>20</v>
      </c>
      <c r="X37" s="34">
        <v>21</v>
      </c>
      <c r="Y37" s="34">
        <v>22</v>
      </c>
      <c r="Z37" s="34">
        <v>23</v>
      </c>
      <c r="AA37" s="34">
        <v>24</v>
      </c>
      <c r="AB37" s="34">
        <v>25</v>
      </c>
      <c r="AC37" s="65"/>
      <c r="AD37" s="65"/>
      <c r="AE37" s="25"/>
      <c r="AH37" s="25"/>
      <c r="AI37" s="25"/>
      <c r="AK37" s="25"/>
      <c r="AL37" s="25"/>
      <c r="AM37" s="33"/>
    </row>
    <row r="38" spans="1:40" ht="16.5" customHeight="1" thickBot="1" x14ac:dyDescent="0.5">
      <c r="A38" s="48"/>
      <c r="B38" s="60" t="s">
        <v>27</v>
      </c>
      <c r="C38" s="67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8"/>
      <c r="AC38" s="62">
        <f>SUM(D38:AB38)</f>
        <v>0</v>
      </c>
      <c r="AD38" s="63"/>
      <c r="AE38" s="48"/>
      <c r="AH38" s="25"/>
      <c r="AI38" s="25"/>
      <c r="AJ38" s="22"/>
      <c r="AK38" s="25"/>
      <c r="AL38" s="25"/>
    </row>
    <row r="39" spans="1:40" ht="16.5" customHeight="1" x14ac:dyDescent="0.45">
      <c r="A39" s="48"/>
      <c r="B39" s="60" t="s">
        <v>28</v>
      </c>
      <c r="C39" s="61"/>
      <c r="D39" s="13">
        <f t="shared" ref="D39:AB39" si="11">COUNTIFS(D7:D34,"&gt;=0", $C$7:$C$34,"")</f>
        <v>0</v>
      </c>
      <c r="E39" s="13">
        <f t="shared" si="11"/>
        <v>0</v>
      </c>
      <c r="F39" s="13">
        <f t="shared" si="11"/>
        <v>0</v>
      </c>
      <c r="G39" s="13">
        <f t="shared" si="11"/>
        <v>0</v>
      </c>
      <c r="H39" s="13">
        <f t="shared" si="11"/>
        <v>0</v>
      </c>
      <c r="I39" s="13">
        <f t="shared" si="11"/>
        <v>0</v>
      </c>
      <c r="J39" s="13">
        <f t="shared" si="11"/>
        <v>0</v>
      </c>
      <c r="K39" s="13">
        <f t="shared" si="11"/>
        <v>0</v>
      </c>
      <c r="L39" s="13">
        <f t="shared" si="11"/>
        <v>0</v>
      </c>
      <c r="M39" s="13">
        <f t="shared" si="11"/>
        <v>0</v>
      </c>
      <c r="N39" s="13">
        <f t="shared" si="11"/>
        <v>0</v>
      </c>
      <c r="O39" s="13">
        <f t="shared" si="11"/>
        <v>0</v>
      </c>
      <c r="P39" s="13">
        <f t="shared" si="11"/>
        <v>0</v>
      </c>
      <c r="Q39" s="13">
        <f t="shared" si="11"/>
        <v>0</v>
      </c>
      <c r="R39" s="13">
        <f t="shared" si="11"/>
        <v>0</v>
      </c>
      <c r="S39" s="13">
        <f t="shared" si="11"/>
        <v>0</v>
      </c>
      <c r="T39" s="13">
        <f t="shared" si="11"/>
        <v>0</v>
      </c>
      <c r="U39" s="13">
        <f t="shared" si="11"/>
        <v>0</v>
      </c>
      <c r="V39" s="13">
        <f t="shared" si="11"/>
        <v>0</v>
      </c>
      <c r="W39" s="13">
        <f t="shared" si="11"/>
        <v>0</v>
      </c>
      <c r="X39" s="13">
        <f t="shared" si="11"/>
        <v>0</v>
      </c>
      <c r="Y39" s="13">
        <f t="shared" si="11"/>
        <v>0</v>
      </c>
      <c r="Z39" s="13">
        <f t="shared" si="11"/>
        <v>0</v>
      </c>
      <c r="AA39" s="13">
        <f t="shared" si="11"/>
        <v>0</v>
      </c>
      <c r="AB39" s="13">
        <f t="shared" si="11"/>
        <v>0</v>
      </c>
      <c r="AC39" s="49"/>
      <c r="AD39" s="39"/>
      <c r="AE39" s="48"/>
      <c r="AH39" s="25"/>
      <c r="AI39" s="25"/>
      <c r="AJ39" s="22"/>
      <c r="AK39" s="25"/>
      <c r="AL39" s="25"/>
    </row>
    <row r="40" spans="1:40" ht="16.5" customHeight="1" x14ac:dyDescent="0.45">
      <c r="A40" s="48"/>
      <c r="B40" s="60" t="s">
        <v>17</v>
      </c>
      <c r="C40" s="61"/>
      <c r="D40" s="50">
        <f t="shared" ref="D40:AB40" si="12">SUMIFS(D7:D34,$C$7:$C$34,"")</f>
        <v>0</v>
      </c>
      <c r="E40" s="50">
        <f t="shared" si="12"/>
        <v>0</v>
      </c>
      <c r="F40" s="50">
        <f t="shared" si="12"/>
        <v>0</v>
      </c>
      <c r="G40" s="50">
        <f t="shared" si="12"/>
        <v>0</v>
      </c>
      <c r="H40" s="50">
        <f t="shared" si="12"/>
        <v>0</v>
      </c>
      <c r="I40" s="50">
        <f t="shared" si="12"/>
        <v>0</v>
      </c>
      <c r="J40" s="50">
        <f t="shared" si="12"/>
        <v>0</v>
      </c>
      <c r="K40" s="50">
        <f t="shared" si="12"/>
        <v>0</v>
      </c>
      <c r="L40" s="50">
        <f t="shared" si="12"/>
        <v>0</v>
      </c>
      <c r="M40" s="50">
        <f t="shared" si="12"/>
        <v>0</v>
      </c>
      <c r="N40" s="50">
        <f t="shared" si="12"/>
        <v>0</v>
      </c>
      <c r="O40" s="50">
        <f t="shared" si="12"/>
        <v>0</v>
      </c>
      <c r="P40" s="50">
        <f t="shared" si="12"/>
        <v>0</v>
      </c>
      <c r="Q40" s="50">
        <f t="shared" si="12"/>
        <v>0</v>
      </c>
      <c r="R40" s="50">
        <f t="shared" si="12"/>
        <v>0</v>
      </c>
      <c r="S40" s="50">
        <f t="shared" si="12"/>
        <v>0</v>
      </c>
      <c r="T40" s="50">
        <f t="shared" si="12"/>
        <v>0</v>
      </c>
      <c r="U40" s="50">
        <f t="shared" si="12"/>
        <v>0</v>
      </c>
      <c r="V40" s="50">
        <f t="shared" si="12"/>
        <v>0</v>
      </c>
      <c r="W40" s="50">
        <f t="shared" si="12"/>
        <v>0</v>
      </c>
      <c r="X40" s="50">
        <f t="shared" si="12"/>
        <v>0</v>
      </c>
      <c r="Y40" s="50">
        <f t="shared" si="12"/>
        <v>0</v>
      </c>
      <c r="Z40" s="50">
        <f t="shared" si="12"/>
        <v>0</v>
      </c>
      <c r="AA40" s="50">
        <f t="shared" si="12"/>
        <v>0</v>
      </c>
      <c r="AB40" s="50">
        <f t="shared" si="12"/>
        <v>0</v>
      </c>
      <c r="AC40" s="49"/>
      <c r="AD40" s="39"/>
      <c r="AE40" s="48"/>
      <c r="AH40" s="25"/>
      <c r="AI40" s="25"/>
      <c r="AJ40" s="22"/>
      <c r="AK40" s="25"/>
      <c r="AL40" s="25"/>
    </row>
    <row r="41" spans="1:40" ht="16.5" customHeight="1" x14ac:dyDescent="0.45">
      <c r="A41" s="48"/>
      <c r="B41" s="60" t="s">
        <v>24</v>
      </c>
      <c r="C41" s="61"/>
      <c r="D41" s="40" t="str">
        <f>IF(ISERROR(D40/D38*100/D39),"",D40/D39*100/D38)</f>
        <v/>
      </c>
      <c r="E41" s="40" t="str">
        <f>IF(ISERROR(E40/E38*100/E39),"",E40/E39*100/E38)</f>
        <v/>
      </c>
      <c r="F41" s="40" t="str">
        <f t="shared" ref="F41:AB41" si="13">IF(ISERROR(F40/F38*100/F39),"",F40/F38*100/F39)</f>
        <v/>
      </c>
      <c r="G41" s="40" t="str">
        <f t="shared" si="13"/>
        <v/>
      </c>
      <c r="H41" s="40" t="str">
        <f t="shared" si="13"/>
        <v/>
      </c>
      <c r="I41" s="40" t="str">
        <f t="shared" si="13"/>
        <v/>
      </c>
      <c r="J41" s="40" t="str">
        <f t="shared" si="13"/>
        <v/>
      </c>
      <c r="K41" s="40" t="str">
        <f t="shared" si="13"/>
        <v/>
      </c>
      <c r="L41" s="40" t="str">
        <f t="shared" si="13"/>
        <v/>
      </c>
      <c r="M41" s="40" t="str">
        <f t="shared" si="13"/>
        <v/>
      </c>
      <c r="N41" s="40" t="str">
        <f t="shared" si="13"/>
        <v/>
      </c>
      <c r="O41" s="40" t="str">
        <f t="shared" si="13"/>
        <v/>
      </c>
      <c r="P41" s="40" t="str">
        <f t="shared" si="13"/>
        <v/>
      </c>
      <c r="Q41" s="40" t="str">
        <f t="shared" si="13"/>
        <v/>
      </c>
      <c r="R41" s="40" t="str">
        <f t="shared" si="13"/>
        <v/>
      </c>
      <c r="S41" s="40" t="str">
        <f t="shared" si="13"/>
        <v/>
      </c>
      <c r="T41" s="40" t="str">
        <f t="shared" si="13"/>
        <v/>
      </c>
      <c r="U41" s="40" t="str">
        <f t="shared" si="13"/>
        <v/>
      </c>
      <c r="V41" s="40" t="str">
        <f t="shared" si="13"/>
        <v/>
      </c>
      <c r="W41" s="40" t="str">
        <f t="shared" si="13"/>
        <v/>
      </c>
      <c r="X41" s="40" t="str">
        <f t="shared" si="13"/>
        <v/>
      </c>
      <c r="Y41" s="40" t="str">
        <f t="shared" si="13"/>
        <v/>
      </c>
      <c r="Z41" s="40" t="str">
        <f t="shared" si="13"/>
        <v/>
      </c>
      <c r="AA41" s="40" t="str">
        <f t="shared" si="13"/>
        <v/>
      </c>
      <c r="AB41" s="40" t="str">
        <f t="shared" si="13"/>
        <v/>
      </c>
      <c r="AC41" s="64"/>
      <c r="AD41" s="64"/>
      <c r="AE41" s="48"/>
      <c r="AG41" s="41"/>
      <c r="AH41" s="25"/>
      <c r="AI41" s="25"/>
      <c r="AJ41" s="22"/>
      <c r="AK41" s="25"/>
      <c r="AL41" s="25"/>
    </row>
    <row r="42" spans="1:40" ht="9.9499999999999993" customHeight="1" x14ac:dyDescent="0.45">
      <c r="A42" s="48"/>
      <c r="B42" s="35"/>
      <c r="C42" s="33"/>
      <c r="D42" s="42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39"/>
      <c r="AE42" s="48"/>
      <c r="AH42" s="25"/>
      <c r="AI42" s="25"/>
      <c r="AJ42" s="22"/>
      <c r="AK42" s="25"/>
      <c r="AL42" s="25"/>
    </row>
    <row r="43" spans="1:40" ht="16.5" customHeight="1" thickBot="1" x14ac:dyDescent="0.5">
      <c r="A43" s="48"/>
      <c r="B43" s="32" t="s">
        <v>22</v>
      </c>
      <c r="C43" s="33"/>
      <c r="D43" s="34">
        <v>1</v>
      </c>
      <c r="E43" s="34">
        <v>2</v>
      </c>
      <c r="F43" s="34">
        <v>3</v>
      </c>
      <c r="G43" s="34">
        <v>4</v>
      </c>
      <c r="H43" s="34">
        <v>5</v>
      </c>
      <c r="I43" s="34">
        <v>6</v>
      </c>
      <c r="J43" s="34">
        <v>7</v>
      </c>
      <c r="K43" s="34">
        <v>8</v>
      </c>
      <c r="L43" s="34">
        <v>9</v>
      </c>
      <c r="M43" s="34">
        <v>10</v>
      </c>
      <c r="N43" s="34">
        <v>11</v>
      </c>
      <c r="O43" s="34">
        <v>12</v>
      </c>
      <c r="P43" s="34">
        <v>13</v>
      </c>
      <c r="Q43" s="34">
        <v>14</v>
      </c>
      <c r="R43" s="34">
        <v>15</v>
      </c>
      <c r="S43" s="34">
        <v>16</v>
      </c>
      <c r="T43" s="34">
        <v>17</v>
      </c>
      <c r="U43" s="34">
        <v>18</v>
      </c>
      <c r="V43" s="34">
        <v>19</v>
      </c>
      <c r="W43" s="34">
        <v>20</v>
      </c>
      <c r="X43" s="34">
        <v>21</v>
      </c>
      <c r="Y43" s="34">
        <v>22</v>
      </c>
      <c r="Z43" s="34">
        <v>23</v>
      </c>
      <c r="AA43" s="34">
        <v>24</v>
      </c>
      <c r="AB43" s="34">
        <v>25</v>
      </c>
      <c r="AC43" s="65"/>
      <c r="AD43" s="65"/>
      <c r="AE43" s="48"/>
      <c r="AH43" s="25"/>
      <c r="AI43" s="25"/>
      <c r="AJ43" s="22"/>
      <c r="AK43" s="25"/>
      <c r="AL43" s="25"/>
    </row>
    <row r="44" spans="1:40" ht="16.5" customHeight="1" thickBot="1" x14ac:dyDescent="0.5">
      <c r="A44" s="48"/>
      <c r="B44" s="60" t="s">
        <v>31</v>
      </c>
      <c r="C44" s="67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8"/>
      <c r="AC44" s="62">
        <f>SUM(D44:AB44)</f>
        <v>0</v>
      </c>
      <c r="AD44" s="63"/>
      <c r="AE44" s="48"/>
      <c r="AH44" s="25"/>
      <c r="AI44" s="25"/>
      <c r="AJ44" s="22"/>
      <c r="AK44" s="25"/>
      <c r="AL44" s="25"/>
    </row>
    <row r="45" spans="1:40" ht="16.5" customHeight="1" x14ac:dyDescent="0.45">
      <c r="A45" s="48"/>
      <c r="B45" s="60" t="s">
        <v>29</v>
      </c>
      <c r="C45" s="61"/>
      <c r="D45" s="13">
        <f t="shared" ref="D45:AB45" si="14">COUNTIFS(D7:D34,"&gt;=0", $C$7:$C$34,"1")</f>
        <v>0</v>
      </c>
      <c r="E45" s="13">
        <f t="shared" si="14"/>
        <v>0</v>
      </c>
      <c r="F45" s="13">
        <f t="shared" si="14"/>
        <v>0</v>
      </c>
      <c r="G45" s="13">
        <f t="shared" si="14"/>
        <v>0</v>
      </c>
      <c r="H45" s="13">
        <f t="shared" si="14"/>
        <v>0</v>
      </c>
      <c r="I45" s="13">
        <f t="shared" si="14"/>
        <v>0</v>
      </c>
      <c r="J45" s="13">
        <f t="shared" si="14"/>
        <v>0</v>
      </c>
      <c r="K45" s="13">
        <f t="shared" si="14"/>
        <v>0</v>
      </c>
      <c r="L45" s="13">
        <f t="shared" si="14"/>
        <v>0</v>
      </c>
      <c r="M45" s="13">
        <f t="shared" si="14"/>
        <v>0</v>
      </c>
      <c r="N45" s="13">
        <f t="shared" si="14"/>
        <v>0</v>
      </c>
      <c r="O45" s="13">
        <f t="shared" si="14"/>
        <v>0</v>
      </c>
      <c r="P45" s="13">
        <f t="shared" si="14"/>
        <v>0</v>
      </c>
      <c r="Q45" s="13">
        <f t="shared" si="14"/>
        <v>0</v>
      </c>
      <c r="R45" s="13">
        <f t="shared" si="14"/>
        <v>0</v>
      </c>
      <c r="S45" s="13">
        <f t="shared" si="14"/>
        <v>0</v>
      </c>
      <c r="T45" s="13">
        <f t="shared" si="14"/>
        <v>0</v>
      </c>
      <c r="U45" s="13">
        <f t="shared" si="14"/>
        <v>0</v>
      </c>
      <c r="V45" s="13">
        <f t="shared" si="14"/>
        <v>0</v>
      </c>
      <c r="W45" s="13">
        <f t="shared" si="14"/>
        <v>0</v>
      </c>
      <c r="X45" s="13">
        <f t="shared" si="14"/>
        <v>0</v>
      </c>
      <c r="Y45" s="13">
        <f t="shared" si="14"/>
        <v>0</v>
      </c>
      <c r="Z45" s="13">
        <f t="shared" si="14"/>
        <v>0</v>
      </c>
      <c r="AA45" s="13">
        <f t="shared" si="14"/>
        <v>0</v>
      </c>
      <c r="AB45" s="13">
        <f t="shared" si="14"/>
        <v>0</v>
      </c>
      <c r="AC45" s="49"/>
      <c r="AD45" s="39"/>
      <c r="AE45" s="48"/>
      <c r="AH45" s="25"/>
      <c r="AI45" s="25"/>
      <c r="AJ45" s="22"/>
      <c r="AK45" s="25"/>
      <c r="AL45" s="25"/>
    </row>
    <row r="46" spans="1:40" ht="16.5" customHeight="1" x14ac:dyDescent="0.45">
      <c r="A46" s="48"/>
      <c r="B46" s="60" t="s">
        <v>16</v>
      </c>
      <c r="C46" s="61"/>
      <c r="D46" s="50">
        <f t="shared" ref="D46:AB46" si="15">SUMIFS(D7:D34,$C$7:$C$34,1)</f>
        <v>0</v>
      </c>
      <c r="E46" s="50">
        <f t="shared" si="15"/>
        <v>0</v>
      </c>
      <c r="F46" s="50">
        <f t="shared" si="15"/>
        <v>0</v>
      </c>
      <c r="G46" s="50">
        <f t="shared" si="15"/>
        <v>0</v>
      </c>
      <c r="H46" s="50">
        <f t="shared" si="15"/>
        <v>0</v>
      </c>
      <c r="I46" s="50">
        <f t="shared" si="15"/>
        <v>0</v>
      </c>
      <c r="J46" s="50">
        <f t="shared" si="15"/>
        <v>0</v>
      </c>
      <c r="K46" s="50">
        <f t="shared" si="15"/>
        <v>0</v>
      </c>
      <c r="L46" s="50">
        <f t="shared" si="15"/>
        <v>0</v>
      </c>
      <c r="M46" s="50">
        <f t="shared" si="15"/>
        <v>0</v>
      </c>
      <c r="N46" s="50">
        <f t="shared" si="15"/>
        <v>0</v>
      </c>
      <c r="O46" s="50">
        <f t="shared" si="15"/>
        <v>0</v>
      </c>
      <c r="P46" s="50">
        <f t="shared" si="15"/>
        <v>0</v>
      </c>
      <c r="Q46" s="50">
        <f t="shared" si="15"/>
        <v>0</v>
      </c>
      <c r="R46" s="50">
        <f t="shared" si="15"/>
        <v>0</v>
      </c>
      <c r="S46" s="50">
        <f t="shared" si="15"/>
        <v>0</v>
      </c>
      <c r="T46" s="50">
        <f t="shared" si="15"/>
        <v>0</v>
      </c>
      <c r="U46" s="50">
        <f t="shared" si="15"/>
        <v>0</v>
      </c>
      <c r="V46" s="50">
        <f t="shared" si="15"/>
        <v>0</v>
      </c>
      <c r="W46" s="50">
        <f t="shared" si="15"/>
        <v>0</v>
      </c>
      <c r="X46" s="50">
        <f t="shared" si="15"/>
        <v>0</v>
      </c>
      <c r="Y46" s="50">
        <f t="shared" si="15"/>
        <v>0</v>
      </c>
      <c r="Z46" s="50">
        <f t="shared" si="15"/>
        <v>0</v>
      </c>
      <c r="AA46" s="50">
        <f t="shared" si="15"/>
        <v>0</v>
      </c>
      <c r="AB46" s="50">
        <f t="shared" si="15"/>
        <v>0</v>
      </c>
      <c r="AC46" s="39"/>
      <c r="AD46" s="39"/>
      <c r="AE46" s="48"/>
      <c r="AH46" s="25"/>
      <c r="AI46" s="25"/>
      <c r="AJ46" s="22"/>
      <c r="AK46" s="25"/>
      <c r="AL46" s="25"/>
    </row>
    <row r="47" spans="1:40" ht="16.5" customHeight="1" x14ac:dyDescent="0.45">
      <c r="A47" s="48"/>
      <c r="B47" s="60" t="s">
        <v>25</v>
      </c>
      <c r="C47" s="61"/>
      <c r="D47" s="40" t="str">
        <f>IF(ISERROR(D46/D44*100/D45),"",D46/D44*100/D45)</f>
        <v/>
      </c>
      <c r="E47" s="40" t="str">
        <f t="shared" ref="E47:AB47" si="16">IF(ISERROR(E46/E44*100/E45),"",E46/E44*100/E45)</f>
        <v/>
      </c>
      <c r="F47" s="40" t="str">
        <f t="shared" si="16"/>
        <v/>
      </c>
      <c r="G47" s="40" t="str">
        <f t="shared" si="16"/>
        <v/>
      </c>
      <c r="H47" s="40" t="str">
        <f t="shared" si="16"/>
        <v/>
      </c>
      <c r="I47" s="40" t="str">
        <f t="shared" si="16"/>
        <v/>
      </c>
      <c r="J47" s="40" t="str">
        <f t="shared" si="16"/>
        <v/>
      </c>
      <c r="K47" s="40" t="str">
        <f t="shared" si="16"/>
        <v/>
      </c>
      <c r="L47" s="40" t="str">
        <f t="shared" si="16"/>
        <v/>
      </c>
      <c r="M47" s="40" t="str">
        <f t="shared" si="16"/>
        <v/>
      </c>
      <c r="N47" s="40" t="str">
        <f t="shared" si="16"/>
        <v/>
      </c>
      <c r="O47" s="40" t="str">
        <f t="shared" si="16"/>
        <v/>
      </c>
      <c r="P47" s="40" t="str">
        <f t="shared" si="16"/>
        <v/>
      </c>
      <c r="Q47" s="40" t="str">
        <f t="shared" si="16"/>
        <v/>
      </c>
      <c r="R47" s="40" t="str">
        <f t="shared" si="16"/>
        <v/>
      </c>
      <c r="S47" s="40" t="str">
        <f t="shared" si="16"/>
        <v/>
      </c>
      <c r="T47" s="40" t="str">
        <f t="shared" si="16"/>
        <v/>
      </c>
      <c r="U47" s="40" t="str">
        <f t="shared" si="16"/>
        <v/>
      </c>
      <c r="V47" s="40" t="str">
        <f t="shared" si="16"/>
        <v/>
      </c>
      <c r="W47" s="40" t="str">
        <f t="shared" si="16"/>
        <v/>
      </c>
      <c r="X47" s="40" t="str">
        <f t="shared" si="16"/>
        <v/>
      </c>
      <c r="Y47" s="40" t="str">
        <f t="shared" si="16"/>
        <v/>
      </c>
      <c r="Z47" s="40" t="str">
        <f t="shared" si="16"/>
        <v/>
      </c>
      <c r="AA47" s="40" t="str">
        <f t="shared" si="16"/>
        <v/>
      </c>
      <c r="AB47" s="40" t="str">
        <f t="shared" si="16"/>
        <v/>
      </c>
      <c r="AC47" s="64"/>
      <c r="AD47" s="64"/>
      <c r="AE47" s="48"/>
      <c r="AH47" s="25"/>
      <c r="AI47" s="25"/>
      <c r="AJ47" s="22"/>
      <c r="AK47" s="25"/>
      <c r="AL47" s="25"/>
    </row>
    <row r="48" spans="1:40" ht="9.9499999999999993" customHeight="1" x14ac:dyDescent="0.45">
      <c r="A48" s="3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38" ht="16.5" customHeight="1" thickBot="1" x14ac:dyDescent="0.5">
      <c r="A49" s="48"/>
      <c r="B49" s="32" t="s">
        <v>38</v>
      </c>
      <c r="C49" s="33"/>
      <c r="D49" s="34">
        <v>1</v>
      </c>
      <c r="E49" s="34">
        <v>2</v>
      </c>
      <c r="F49" s="34">
        <v>3</v>
      </c>
      <c r="G49" s="34">
        <v>4</v>
      </c>
      <c r="H49" s="34">
        <v>5</v>
      </c>
      <c r="I49" s="34">
        <v>6</v>
      </c>
      <c r="J49" s="34">
        <v>7</v>
      </c>
      <c r="K49" s="34">
        <v>8</v>
      </c>
      <c r="L49" s="34">
        <v>9</v>
      </c>
      <c r="M49" s="34">
        <v>10</v>
      </c>
      <c r="N49" s="34">
        <v>11</v>
      </c>
      <c r="O49" s="34">
        <v>12</v>
      </c>
      <c r="P49" s="34">
        <v>13</v>
      </c>
      <c r="Q49" s="34">
        <v>14</v>
      </c>
      <c r="R49" s="34">
        <v>15</v>
      </c>
      <c r="S49" s="34">
        <v>16</v>
      </c>
      <c r="T49" s="34">
        <v>17</v>
      </c>
      <c r="U49" s="34">
        <v>18</v>
      </c>
      <c r="V49" s="34">
        <v>19</v>
      </c>
      <c r="W49" s="34">
        <v>20</v>
      </c>
      <c r="X49" s="34">
        <v>21</v>
      </c>
      <c r="Y49" s="34">
        <v>22</v>
      </c>
      <c r="Z49" s="34">
        <v>23</v>
      </c>
      <c r="AA49" s="34">
        <v>24</v>
      </c>
      <c r="AB49" s="34">
        <v>25</v>
      </c>
      <c r="AC49" s="65"/>
      <c r="AD49" s="65"/>
      <c r="AE49" s="48"/>
      <c r="AH49" s="25"/>
      <c r="AI49" s="25"/>
      <c r="AJ49" s="22"/>
      <c r="AK49" s="25"/>
      <c r="AL49" s="25"/>
    </row>
    <row r="50" spans="1:38" ht="16.5" customHeight="1" thickBot="1" x14ac:dyDescent="0.5">
      <c r="A50" s="48"/>
      <c r="B50" s="60" t="s">
        <v>32</v>
      </c>
      <c r="C50" s="67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  <c r="AC50" s="62">
        <f>SUM(D50:AB50)</f>
        <v>0</v>
      </c>
      <c r="AD50" s="63"/>
      <c r="AE50" s="48"/>
      <c r="AH50" s="25"/>
      <c r="AI50" s="25"/>
      <c r="AJ50" s="22"/>
      <c r="AK50" s="25"/>
      <c r="AL50" s="25"/>
    </row>
    <row r="51" spans="1:38" ht="16.5" customHeight="1" x14ac:dyDescent="0.45">
      <c r="A51" s="48"/>
      <c r="B51" s="60" t="s">
        <v>30</v>
      </c>
      <c r="C51" s="61"/>
      <c r="D51" s="13">
        <f t="shared" ref="D51:AB51" si="17">COUNTIFS(D7:D34,"&gt;=0", $C$7:$C$34,"2")</f>
        <v>0</v>
      </c>
      <c r="E51" s="13">
        <f t="shared" si="17"/>
        <v>0</v>
      </c>
      <c r="F51" s="13">
        <f t="shared" si="17"/>
        <v>0</v>
      </c>
      <c r="G51" s="13">
        <f t="shared" si="17"/>
        <v>0</v>
      </c>
      <c r="H51" s="13">
        <f t="shared" si="17"/>
        <v>0</v>
      </c>
      <c r="I51" s="13">
        <f t="shared" si="17"/>
        <v>0</v>
      </c>
      <c r="J51" s="13">
        <f t="shared" si="17"/>
        <v>0</v>
      </c>
      <c r="K51" s="13">
        <f t="shared" si="17"/>
        <v>0</v>
      </c>
      <c r="L51" s="13">
        <f t="shared" si="17"/>
        <v>0</v>
      </c>
      <c r="M51" s="13">
        <f t="shared" si="17"/>
        <v>0</v>
      </c>
      <c r="N51" s="13">
        <f t="shared" si="17"/>
        <v>0</v>
      </c>
      <c r="O51" s="13">
        <f t="shared" si="17"/>
        <v>0</v>
      </c>
      <c r="P51" s="13">
        <f t="shared" si="17"/>
        <v>0</v>
      </c>
      <c r="Q51" s="13">
        <f t="shared" si="17"/>
        <v>0</v>
      </c>
      <c r="R51" s="13">
        <f t="shared" si="17"/>
        <v>0</v>
      </c>
      <c r="S51" s="13">
        <f t="shared" si="17"/>
        <v>0</v>
      </c>
      <c r="T51" s="13">
        <f t="shared" si="17"/>
        <v>0</v>
      </c>
      <c r="U51" s="13">
        <f t="shared" si="17"/>
        <v>0</v>
      </c>
      <c r="V51" s="13">
        <f t="shared" si="17"/>
        <v>0</v>
      </c>
      <c r="W51" s="13">
        <f t="shared" si="17"/>
        <v>0</v>
      </c>
      <c r="X51" s="13">
        <f t="shared" si="17"/>
        <v>0</v>
      </c>
      <c r="Y51" s="13">
        <f t="shared" si="17"/>
        <v>0</v>
      </c>
      <c r="Z51" s="13">
        <f t="shared" si="17"/>
        <v>0</v>
      </c>
      <c r="AA51" s="13">
        <f t="shared" si="17"/>
        <v>0</v>
      </c>
      <c r="AB51" s="13">
        <f t="shared" si="17"/>
        <v>0</v>
      </c>
      <c r="AC51" s="39"/>
      <c r="AD51" s="39"/>
      <c r="AE51" s="48"/>
      <c r="AH51" s="25"/>
      <c r="AI51" s="25"/>
      <c r="AJ51" s="22"/>
      <c r="AK51" s="25"/>
      <c r="AL51" s="25"/>
    </row>
    <row r="52" spans="1:38" ht="16.5" customHeight="1" x14ac:dyDescent="0.45">
      <c r="A52" s="48"/>
      <c r="B52" s="60" t="s">
        <v>15</v>
      </c>
      <c r="C52" s="61"/>
      <c r="D52" s="50">
        <f t="shared" ref="D52:AB52" si="18">SUMIFS(D7:D34,$C$7:$C$34,2)</f>
        <v>0</v>
      </c>
      <c r="E52" s="50">
        <f t="shared" si="18"/>
        <v>0</v>
      </c>
      <c r="F52" s="50">
        <f t="shared" si="18"/>
        <v>0</v>
      </c>
      <c r="G52" s="50">
        <f t="shared" si="18"/>
        <v>0</v>
      </c>
      <c r="H52" s="50">
        <f t="shared" si="18"/>
        <v>0</v>
      </c>
      <c r="I52" s="50">
        <f t="shared" si="18"/>
        <v>0</v>
      </c>
      <c r="J52" s="50">
        <f t="shared" si="18"/>
        <v>0</v>
      </c>
      <c r="K52" s="50">
        <f t="shared" si="18"/>
        <v>0</v>
      </c>
      <c r="L52" s="50">
        <f t="shared" si="18"/>
        <v>0</v>
      </c>
      <c r="M52" s="50">
        <f t="shared" si="18"/>
        <v>0</v>
      </c>
      <c r="N52" s="50">
        <f t="shared" si="18"/>
        <v>0</v>
      </c>
      <c r="O52" s="50">
        <f t="shared" si="18"/>
        <v>0</v>
      </c>
      <c r="P52" s="50">
        <f t="shared" si="18"/>
        <v>0</v>
      </c>
      <c r="Q52" s="50">
        <f t="shared" si="18"/>
        <v>0</v>
      </c>
      <c r="R52" s="50">
        <f t="shared" si="18"/>
        <v>0</v>
      </c>
      <c r="S52" s="50">
        <f t="shared" si="18"/>
        <v>0</v>
      </c>
      <c r="T52" s="50">
        <f t="shared" si="18"/>
        <v>0</v>
      </c>
      <c r="U52" s="50">
        <f t="shared" si="18"/>
        <v>0</v>
      </c>
      <c r="V52" s="50">
        <f t="shared" si="18"/>
        <v>0</v>
      </c>
      <c r="W52" s="50">
        <f t="shared" si="18"/>
        <v>0</v>
      </c>
      <c r="X52" s="50">
        <f t="shared" si="18"/>
        <v>0</v>
      </c>
      <c r="Y52" s="50">
        <f t="shared" si="18"/>
        <v>0</v>
      </c>
      <c r="Z52" s="50">
        <f t="shared" si="18"/>
        <v>0</v>
      </c>
      <c r="AA52" s="50">
        <f t="shared" si="18"/>
        <v>0</v>
      </c>
      <c r="AB52" s="50">
        <f t="shared" si="18"/>
        <v>0</v>
      </c>
      <c r="AC52" s="39"/>
      <c r="AD52" s="39"/>
      <c r="AE52" s="48"/>
      <c r="AH52" s="25"/>
      <c r="AI52" s="25"/>
      <c r="AJ52" s="22"/>
      <c r="AK52" s="25"/>
      <c r="AL52" s="25"/>
    </row>
    <row r="53" spans="1:38" ht="16.5" customHeight="1" x14ac:dyDescent="0.45">
      <c r="A53" s="48"/>
      <c r="B53" s="60" t="s">
        <v>26</v>
      </c>
      <c r="C53" s="61"/>
      <c r="D53" s="40" t="str">
        <f>IF(ISERROR(D52/D50*100/D51),"",D52/D50*100/D51)</f>
        <v/>
      </c>
      <c r="E53" s="40" t="str">
        <f t="shared" ref="E53:AB53" si="19">IF(ISERROR(E52/E50*100/E51),"",E52/E50*100/E51)</f>
        <v/>
      </c>
      <c r="F53" s="40" t="str">
        <f t="shared" si="19"/>
        <v/>
      </c>
      <c r="G53" s="40" t="str">
        <f t="shared" si="19"/>
        <v/>
      </c>
      <c r="H53" s="40" t="str">
        <f t="shared" si="19"/>
        <v/>
      </c>
      <c r="I53" s="40" t="str">
        <f t="shared" si="19"/>
        <v/>
      </c>
      <c r="J53" s="40" t="str">
        <f t="shared" si="19"/>
        <v/>
      </c>
      <c r="K53" s="40" t="str">
        <f t="shared" si="19"/>
        <v/>
      </c>
      <c r="L53" s="40" t="str">
        <f t="shared" si="19"/>
        <v/>
      </c>
      <c r="M53" s="40" t="str">
        <f t="shared" si="19"/>
        <v/>
      </c>
      <c r="N53" s="40" t="str">
        <f t="shared" si="19"/>
        <v/>
      </c>
      <c r="O53" s="40" t="str">
        <f t="shared" si="19"/>
        <v/>
      </c>
      <c r="P53" s="40" t="str">
        <f t="shared" si="19"/>
        <v/>
      </c>
      <c r="Q53" s="40" t="str">
        <f t="shared" si="19"/>
        <v/>
      </c>
      <c r="R53" s="40" t="str">
        <f t="shared" si="19"/>
        <v/>
      </c>
      <c r="S53" s="40" t="str">
        <f t="shared" si="19"/>
        <v/>
      </c>
      <c r="T53" s="40" t="str">
        <f t="shared" si="19"/>
        <v/>
      </c>
      <c r="U53" s="40" t="str">
        <f t="shared" si="19"/>
        <v/>
      </c>
      <c r="V53" s="40" t="str">
        <f t="shared" si="19"/>
        <v/>
      </c>
      <c r="W53" s="40" t="str">
        <f t="shared" si="19"/>
        <v/>
      </c>
      <c r="X53" s="40" t="str">
        <f t="shared" si="19"/>
        <v/>
      </c>
      <c r="Y53" s="40" t="str">
        <f t="shared" si="19"/>
        <v/>
      </c>
      <c r="Z53" s="40" t="str">
        <f t="shared" si="19"/>
        <v/>
      </c>
      <c r="AA53" s="40" t="str">
        <f t="shared" si="19"/>
        <v/>
      </c>
      <c r="AB53" s="40" t="str">
        <f t="shared" si="19"/>
        <v/>
      </c>
      <c r="AC53" s="64"/>
      <c r="AD53" s="64"/>
      <c r="AE53" s="48"/>
      <c r="AH53" s="25"/>
      <c r="AI53" s="25"/>
      <c r="AJ53" s="22"/>
      <c r="AK53" s="25"/>
      <c r="AL53" s="25"/>
    </row>
    <row r="54" spans="1:38" ht="9.9499999999999993" customHeight="1" x14ac:dyDescent="0.45">
      <c r="A54" s="48"/>
      <c r="B54" s="35"/>
      <c r="C54" s="33"/>
      <c r="D54" s="42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39"/>
      <c r="AE54" s="48"/>
      <c r="AH54" s="25"/>
      <c r="AI54" s="25"/>
      <c r="AJ54" s="22"/>
      <c r="AK54" s="25"/>
      <c r="AL54" s="25"/>
    </row>
    <row r="55" spans="1:38" ht="16.5" customHeight="1" x14ac:dyDescent="0.45">
      <c r="A55" s="48"/>
      <c r="B55" s="32" t="s">
        <v>18</v>
      </c>
      <c r="C55" s="33"/>
      <c r="D55" s="43">
        <v>1</v>
      </c>
      <c r="E55" s="43">
        <v>2</v>
      </c>
      <c r="F55" s="43">
        <v>3</v>
      </c>
      <c r="G55" s="43">
        <v>4</v>
      </c>
      <c r="H55" s="43">
        <v>5</v>
      </c>
      <c r="I55" s="43">
        <v>6</v>
      </c>
      <c r="J55" s="43">
        <v>7</v>
      </c>
      <c r="K55" s="43">
        <v>8</v>
      </c>
      <c r="L55" s="43">
        <v>9</v>
      </c>
      <c r="M55" s="43">
        <v>10</v>
      </c>
      <c r="N55" s="43">
        <v>11</v>
      </c>
      <c r="O55" s="43">
        <v>12</v>
      </c>
      <c r="P55" s="43">
        <v>13</v>
      </c>
      <c r="Q55" s="43">
        <v>14</v>
      </c>
      <c r="R55" s="43">
        <v>15</v>
      </c>
      <c r="S55" s="43">
        <v>16</v>
      </c>
      <c r="T55" s="43">
        <v>17</v>
      </c>
      <c r="U55" s="43">
        <v>18</v>
      </c>
      <c r="V55" s="43">
        <v>19</v>
      </c>
      <c r="W55" s="43">
        <v>20</v>
      </c>
      <c r="X55" s="43">
        <v>21</v>
      </c>
      <c r="Y55" s="43">
        <v>22</v>
      </c>
      <c r="Z55" s="43">
        <v>23</v>
      </c>
      <c r="AA55" s="43">
        <v>24</v>
      </c>
      <c r="AB55" s="43">
        <v>25</v>
      </c>
      <c r="AC55" s="65"/>
      <c r="AD55" s="65"/>
      <c r="AE55" s="48"/>
      <c r="AH55" s="25"/>
      <c r="AI55" s="25"/>
      <c r="AJ55" s="22"/>
      <c r="AK55" s="25"/>
      <c r="AL55" s="25"/>
    </row>
    <row r="56" spans="1:38" ht="16.5" customHeight="1" x14ac:dyDescent="0.45">
      <c r="A56" s="48"/>
      <c r="B56" s="60" t="s">
        <v>39</v>
      </c>
      <c r="C56" s="61"/>
      <c r="D56" s="50">
        <f>COUNTIF(D38,"&gt;0")+COUNTIF(D44,"&gt;0")+COUNTIF(D50,"&gt;0")</f>
        <v>0</v>
      </c>
      <c r="E56" s="50">
        <f t="shared" ref="E56:AB56" si="20">COUNTIF(E38,"&gt;0")+COUNTIF(E44,"&gt;0")+COUNTIF(E50,"&gt;0")</f>
        <v>0</v>
      </c>
      <c r="F56" s="50">
        <f t="shared" si="20"/>
        <v>0</v>
      </c>
      <c r="G56" s="50">
        <f t="shared" si="20"/>
        <v>0</v>
      </c>
      <c r="H56" s="50">
        <f t="shared" si="20"/>
        <v>0</v>
      </c>
      <c r="I56" s="50">
        <f t="shared" si="20"/>
        <v>0</v>
      </c>
      <c r="J56" s="50">
        <f t="shared" si="20"/>
        <v>0</v>
      </c>
      <c r="K56" s="50">
        <f t="shared" si="20"/>
        <v>0</v>
      </c>
      <c r="L56" s="50">
        <f t="shared" si="20"/>
        <v>0</v>
      </c>
      <c r="M56" s="50">
        <f t="shared" si="20"/>
        <v>0</v>
      </c>
      <c r="N56" s="50">
        <f t="shared" si="20"/>
        <v>0</v>
      </c>
      <c r="O56" s="50">
        <f t="shared" si="20"/>
        <v>0</v>
      </c>
      <c r="P56" s="50">
        <f t="shared" si="20"/>
        <v>0</v>
      </c>
      <c r="Q56" s="50">
        <f t="shared" si="20"/>
        <v>0</v>
      </c>
      <c r="R56" s="50">
        <f t="shared" si="20"/>
        <v>0</v>
      </c>
      <c r="S56" s="50">
        <f t="shared" si="20"/>
        <v>0</v>
      </c>
      <c r="T56" s="50">
        <f t="shared" si="20"/>
        <v>0</v>
      </c>
      <c r="U56" s="50">
        <f t="shared" si="20"/>
        <v>0</v>
      </c>
      <c r="V56" s="50">
        <f t="shared" si="20"/>
        <v>0</v>
      </c>
      <c r="W56" s="50">
        <f t="shared" si="20"/>
        <v>0</v>
      </c>
      <c r="X56" s="50">
        <f t="shared" si="20"/>
        <v>0</v>
      </c>
      <c r="Y56" s="50">
        <f t="shared" si="20"/>
        <v>0</v>
      </c>
      <c r="Z56" s="50">
        <f t="shared" si="20"/>
        <v>0</v>
      </c>
      <c r="AA56" s="50">
        <f t="shared" si="20"/>
        <v>0</v>
      </c>
      <c r="AB56" s="50">
        <f t="shared" si="20"/>
        <v>0</v>
      </c>
      <c r="AC56" s="66"/>
      <c r="AD56" s="66"/>
      <c r="AE56" s="48"/>
      <c r="AH56" s="25"/>
      <c r="AI56" s="25"/>
      <c r="AJ56" s="22"/>
      <c r="AK56" s="25"/>
      <c r="AL56" s="25"/>
    </row>
    <row r="57" spans="1:38" ht="16.5" customHeight="1" x14ac:dyDescent="0.45">
      <c r="A57" s="48"/>
      <c r="B57" s="60" t="s">
        <v>23</v>
      </c>
      <c r="C57" s="61"/>
      <c r="D57" s="40" t="str">
        <f>IF(ISERROR(SUM(D41,D47,D53)/D56),"",SUM(D41,D47,D53)/D56)</f>
        <v/>
      </c>
      <c r="E57" s="40" t="str">
        <f t="shared" ref="E57:AB57" si="21">IF(ISERROR(SUM(E41,E47,E53)/E56),"",SUM(E41,E47,E53)/E56)</f>
        <v/>
      </c>
      <c r="F57" s="40" t="str">
        <f t="shared" si="21"/>
        <v/>
      </c>
      <c r="G57" s="40" t="str">
        <f t="shared" si="21"/>
        <v/>
      </c>
      <c r="H57" s="40" t="str">
        <f t="shared" si="21"/>
        <v/>
      </c>
      <c r="I57" s="40" t="str">
        <f t="shared" si="21"/>
        <v/>
      </c>
      <c r="J57" s="40" t="str">
        <f t="shared" si="21"/>
        <v/>
      </c>
      <c r="K57" s="40" t="str">
        <f t="shared" si="21"/>
        <v/>
      </c>
      <c r="L57" s="40" t="str">
        <f t="shared" si="21"/>
        <v/>
      </c>
      <c r="M57" s="40" t="str">
        <f t="shared" si="21"/>
        <v/>
      </c>
      <c r="N57" s="40" t="str">
        <f t="shared" si="21"/>
        <v/>
      </c>
      <c r="O57" s="40" t="str">
        <f t="shared" si="21"/>
        <v/>
      </c>
      <c r="P57" s="40" t="str">
        <f t="shared" si="21"/>
        <v/>
      </c>
      <c r="Q57" s="40" t="str">
        <f t="shared" si="21"/>
        <v/>
      </c>
      <c r="R57" s="40" t="str">
        <f t="shared" si="21"/>
        <v/>
      </c>
      <c r="S57" s="40" t="str">
        <f t="shared" si="21"/>
        <v/>
      </c>
      <c r="T57" s="40" t="str">
        <f t="shared" si="21"/>
        <v/>
      </c>
      <c r="U57" s="40" t="str">
        <f t="shared" si="21"/>
        <v/>
      </c>
      <c r="V57" s="40" t="str">
        <f t="shared" si="21"/>
        <v/>
      </c>
      <c r="W57" s="40" t="str">
        <f t="shared" si="21"/>
        <v/>
      </c>
      <c r="X57" s="40" t="str">
        <f t="shared" si="21"/>
        <v/>
      </c>
      <c r="Y57" s="40" t="str">
        <f t="shared" si="21"/>
        <v/>
      </c>
      <c r="Z57" s="40" t="str">
        <f t="shared" si="21"/>
        <v/>
      </c>
      <c r="AA57" s="40" t="str">
        <f t="shared" si="21"/>
        <v/>
      </c>
      <c r="AB57" s="40" t="str">
        <f t="shared" si="21"/>
        <v/>
      </c>
      <c r="AC57" s="64"/>
      <c r="AD57" s="64"/>
      <c r="AE57" s="48"/>
      <c r="AH57" s="25"/>
      <c r="AI57" s="25"/>
      <c r="AJ57" s="22"/>
      <c r="AK57" s="25"/>
      <c r="AL57" s="25"/>
    </row>
    <row r="58" spans="1:38" x14ac:dyDescent="0.45">
      <c r="D58" s="41"/>
      <c r="AE58" s="44"/>
    </row>
  </sheetData>
  <sheetProtection algorithmName="SHA-512" hashValue="58hcGxDZUd8l/eHRmpKXCMyTHJbq9Ak8vceGOX7FkbdqGY1dywcgg+mwRbquiR7eW5ITt6m74JLYAURRvNUGEA==" saltValue="gCUq8XBqQ18k/yiv+YIDbw==" spinCount="100000" sheet="1" objects="1" scenarios="1" selectLockedCells="1"/>
  <protectedRanges>
    <protectedRange algorithmName="SHA-512" hashValue="eee/0ONRmbxp3jVbTd15F+EpPvfi1bKOjQtNWFUMHbAt8d3Pvp3sacklZvo0g1E2fzpIiq3NJPoDdh3ktf9LJA==" saltValue="3IlZS7MZIAeMjfuTKO3wQw==" spinCount="100000" sqref="B7:AB34 D38:AB38 D44:AB44 D50:AB50" name="editable"/>
  </protectedRanges>
  <mergeCells count="54">
    <mergeCell ref="B52:C52"/>
    <mergeCell ref="B53:C53"/>
    <mergeCell ref="B44:C44"/>
    <mergeCell ref="B45:C45"/>
    <mergeCell ref="B46:C46"/>
    <mergeCell ref="B47:C47"/>
    <mergeCell ref="B50:C50"/>
    <mergeCell ref="AC43:AD43"/>
    <mergeCell ref="AC49:AD49"/>
    <mergeCell ref="AC38:AD38"/>
    <mergeCell ref="AC44:AD44"/>
    <mergeCell ref="B51:C51"/>
    <mergeCell ref="AI13:AI14"/>
    <mergeCell ref="AI15:AI16"/>
    <mergeCell ref="AH7:AH8"/>
    <mergeCell ref="AH9:AH10"/>
    <mergeCell ref="AH11:AH12"/>
    <mergeCell ref="AH13:AH14"/>
    <mergeCell ref="AI7:AI8"/>
    <mergeCell ref="AI9:AI10"/>
    <mergeCell ref="AI11:AI12"/>
    <mergeCell ref="AH15:AH16"/>
    <mergeCell ref="D5:AB5"/>
    <mergeCell ref="C5:C6"/>
    <mergeCell ref="B56:C56"/>
    <mergeCell ref="B57:C57"/>
    <mergeCell ref="AC50:AD50"/>
    <mergeCell ref="AC41:AD41"/>
    <mergeCell ref="AC47:AD47"/>
    <mergeCell ref="AC53:AD53"/>
    <mergeCell ref="AC55:AD55"/>
    <mergeCell ref="AC56:AD56"/>
    <mergeCell ref="AC57:AD57"/>
    <mergeCell ref="B38:C38"/>
    <mergeCell ref="B39:C39"/>
    <mergeCell ref="B40:C40"/>
    <mergeCell ref="B41:C41"/>
    <mergeCell ref="AC37:AD37"/>
    <mergeCell ref="AH3:AM3"/>
    <mergeCell ref="A3:AF3"/>
    <mergeCell ref="A2:AF2"/>
    <mergeCell ref="A5:A6"/>
    <mergeCell ref="B5:B6"/>
    <mergeCell ref="AC5:AC6"/>
    <mergeCell ref="AD5:AD6"/>
    <mergeCell ref="AE5:AE6"/>
    <mergeCell ref="AF5:AF6"/>
    <mergeCell ref="AH2:AM2"/>
    <mergeCell ref="AM5:AM6"/>
    <mergeCell ref="AI5:AI6"/>
    <mergeCell ref="AJ5:AJ6"/>
    <mergeCell ref="AK5:AK6"/>
    <mergeCell ref="AH5:AH6"/>
    <mergeCell ref="AL5:AL6"/>
  </mergeCells>
  <conditionalFormatting sqref="A7:AB34">
    <cfRule type="expression" dxfId="8" priority="17">
      <formula>$C7=1</formula>
    </cfRule>
    <cfRule type="expression" dxfId="7" priority="18">
      <formula>$C7=2</formula>
    </cfRule>
  </conditionalFormatting>
  <conditionalFormatting sqref="AD7:AD34">
    <cfRule type="cellIs" dxfId="6" priority="2" operator="equal">
      <formula>3</formula>
    </cfRule>
    <cfRule type="cellIs" dxfId="5" priority="3" operator="equal">
      <formula>5</formula>
    </cfRule>
    <cfRule type="cellIs" dxfId="4" priority="4" operator="equal">
      <formula>1</formula>
    </cfRule>
    <cfRule type="cellIs" dxfId="3" priority="5" operator="equal">
      <formula>2</formula>
    </cfRule>
    <cfRule type="cellIs" dxfId="2" priority="7" operator="equal">
      <formula>4</formula>
    </cfRule>
  </conditionalFormatting>
  <conditionalFormatting sqref="AF7:AF34">
    <cfRule type="containsBlanks" dxfId="1" priority="20" stopIfTrue="1">
      <formula>LEN(TRIM(AF7))=0</formula>
    </cfRule>
    <cfRule type="cellIs" dxfId="0" priority="21" operator="greaterThan">
      <formula>100</formula>
    </cfRule>
  </conditionalFormatting>
  <printOptions horizontalCentered="1" verticalCentered="1"/>
  <pageMargins left="0.17499999999999999" right="0.17499999999999999" top="0.196850393700787" bottom="0.118110236220472" header="0.23622047244094499" footer="0.118110236220472"/>
  <pageSetup paperSize="9" scale="88" orientation="portrait" horizontalDpi="4294967294" verticalDpi="200" r:id="rId1"/>
  <colBreaks count="1" manualBreakCount="1">
    <brk id="32" max="1048575" man="1"/>
  </colBreaks>
  <ignoredErrors>
    <ignoredError sqref="D39:D40 E39 E40:AB40 F39:AB39 D45:AB46 D51:AB52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bodova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Mirjana</cp:lastModifiedBy>
  <cp:lastPrinted>2017-09-23T20:07:50Z</cp:lastPrinted>
  <dcterms:created xsi:type="dcterms:W3CDTF">2011-03-05T15:24:06Z</dcterms:created>
  <dcterms:modified xsi:type="dcterms:W3CDTF">2020-09-08T04:48:51Z</dcterms:modified>
</cp:coreProperties>
</file>